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600" windowHeight="11535"/>
  </bookViews>
  <sheets>
    <sheet name="Progress-7 UPZ" sheetId="4" r:id="rId1"/>
    <sheet name="FY12 Report-7 UPZ" sheetId="6" r:id="rId2"/>
  </sheets>
  <calcPr calcId="145621"/>
</workbook>
</file>

<file path=xl/calcChain.xml><?xml version="1.0" encoding="utf-8"?>
<calcChain xmlns="http://schemas.openxmlformats.org/spreadsheetml/2006/main">
  <c r="AT26" i="4" l="1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15" i="4"/>
  <c r="AT16" i="4"/>
  <c r="AT17" i="4"/>
  <c r="AT18" i="4"/>
  <c r="AT19" i="4"/>
  <c r="AT20" i="4"/>
  <c r="AT21" i="4"/>
  <c r="AT22" i="4"/>
  <c r="AT23" i="4"/>
  <c r="AT24" i="4"/>
  <c r="AT25" i="4"/>
  <c r="AT10" i="4"/>
  <c r="AT11" i="4"/>
  <c r="AT12" i="4"/>
  <c r="AT13" i="4"/>
  <c r="AT14" i="4"/>
  <c r="AT9" i="4"/>
  <c r="AT7" i="4"/>
  <c r="AT8" i="4"/>
  <c r="AT6" i="4"/>
  <c r="AT4" i="4" l="1"/>
  <c r="AN43" i="4"/>
  <c r="AN42" i="4"/>
  <c r="AN41" i="4"/>
  <c r="AN40" i="4"/>
  <c r="AN39" i="4"/>
  <c r="AN38" i="4"/>
  <c r="AN37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5" i="4"/>
  <c r="AN4" i="4"/>
  <c r="N36" i="6"/>
  <c r="N28" i="6"/>
  <c r="N14" i="6"/>
  <c r="N9" i="6"/>
  <c r="I42" i="6"/>
  <c r="I41" i="6"/>
  <c r="I40" i="6"/>
  <c r="I39" i="6"/>
  <c r="I38" i="6"/>
  <c r="I37" i="6"/>
  <c r="I35" i="6"/>
  <c r="I34" i="6"/>
  <c r="I33" i="6"/>
  <c r="I32" i="6"/>
  <c r="I31" i="6"/>
  <c r="I30" i="6"/>
  <c r="I29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3" i="6"/>
  <c r="I12" i="6"/>
  <c r="I11" i="6"/>
  <c r="I10" i="6"/>
  <c r="I8" i="6"/>
  <c r="I7" i="6"/>
  <c r="I6" i="6"/>
  <c r="I5" i="6"/>
  <c r="I4" i="6"/>
  <c r="H42" i="6"/>
  <c r="H41" i="6"/>
  <c r="H40" i="6"/>
  <c r="H39" i="6"/>
  <c r="H38" i="6"/>
  <c r="H37" i="6"/>
  <c r="H35" i="6"/>
  <c r="H34" i="6"/>
  <c r="H33" i="6"/>
  <c r="H32" i="6"/>
  <c r="H31" i="6"/>
  <c r="H30" i="6"/>
  <c r="H29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3" i="6"/>
  <c r="H12" i="6"/>
  <c r="H11" i="6"/>
  <c r="H10" i="6"/>
  <c r="H8" i="6"/>
  <c r="H7" i="6"/>
  <c r="H6" i="6"/>
  <c r="H5" i="6"/>
  <c r="H4" i="6"/>
  <c r="G42" i="6"/>
  <c r="G41" i="6"/>
  <c r="G40" i="6"/>
  <c r="G39" i="6"/>
  <c r="G38" i="6"/>
  <c r="G37" i="6"/>
  <c r="G35" i="6"/>
  <c r="G34" i="6"/>
  <c r="G33" i="6"/>
  <c r="G32" i="6"/>
  <c r="G31" i="6"/>
  <c r="G30" i="6"/>
  <c r="G29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3" i="6"/>
  <c r="G12" i="6"/>
  <c r="G11" i="6"/>
  <c r="G10" i="6"/>
  <c r="G8" i="6"/>
  <c r="G7" i="6"/>
  <c r="G6" i="6"/>
  <c r="G5" i="6"/>
  <c r="G4" i="6"/>
  <c r="F42" i="6"/>
  <c r="F41" i="6"/>
  <c r="F40" i="6"/>
  <c r="F39" i="6"/>
  <c r="F38" i="6"/>
  <c r="F37" i="6"/>
  <c r="F35" i="6"/>
  <c r="F34" i="6"/>
  <c r="F33" i="6"/>
  <c r="F32" i="6"/>
  <c r="F31" i="6"/>
  <c r="F30" i="6"/>
  <c r="F29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3" i="6"/>
  <c r="F12" i="6"/>
  <c r="F11" i="6"/>
  <c r="F10" i="6"/>
  <c r="F8" i="6"/>
  <c r="F7" i="6"/>
  <c r="F6" i="6"/>
  <c r="F5" i="6"/>
  <c r="F4" i="6"/>
  <c r="E42" i="6"/>
  <c r="E41" i="6"/>
  <c r="E40" i="6"/>
  <c r="E39" i="6"/>
  <c r="E38" i="6"/>
  <c r="E37" i="6"/>
  <c r="E35" i="6"/>
  <c r="E34" i="6"/>
  <c r="E33" i="6"/>
  <c r="E32" i="6"/>
  <c r="E31" i="6"/>
  <c r="E30" i="6"/>
  <c r="E29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3" i="6"/>
  <c r="E12" i="6"/>
  <c r="E11" i="6"/>
  <c r="E10" i="6"/>
  <c r="E8" i="6"/>
  <c r="E7" i="6"/>
  <c r="E6" i="6"/>
  <c r="E4" i="6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V9" i="4"/>
  <c r="V8" i="4"/>
  <c r="V7" i="4"/>
  <c r="V6" i="4"/>
  <c r="V5" i="4"/>
  <c r="V4" i="4"/>
  <c r="P9" i="4"/>
  <c r="P8" i="4"/>
  <c r="P7" i="4"/>
  <c r="P6" i="4"/>
  <c r="P5" i="4"/>
  <c r="P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5" i="4"/>
  <c r="J4" i="4"/>
  <c r="I6" i="4"/>
  <c r="E5" i="6" s="1"/>
  <c r="H6" i="4"/>
  <c r="J6" i="4" s="1"/>
  <c r="G6" i="4"/>
  <c r="F6" i="4"/>
  <c r="E6" i="4"/>
  <c r="L5" i="6" l="1"/>
  <c r="N5" i="6" s="1"/>
  <c r="L7" i="6"/>
  <c r="N7" i="6" s="1"/>
  <c r="L10" i="6"/>
  <c r="N10" i="6" s="1"/>
  <c r="L12" i="6"/>
  <c r="N12" i="6" s="1"/>
  <c r="L15" i="6"/>
  <c r="N15" i="6" s="1"/>
  <c r="L17" i="6"/>
  <c r="N17" i="6" s="1"/>
  <c r="L19" i="6"/>
  <c r="N19" i="6" s="1"/>
  <c r="L21" i="6"/>
  <c r="N21" i="6" s="1"/>
  <c r="L23" i="6"/>
  <c r="N23" i="6" s="1"/>
  <c r="L25" i="6"/>
  <c r="N25" i="6" s="1"/>
  <c r="L27" i="6"/>
  <c r="N27" i="6" s="1"/>
  <c r="L30" i="6"/>
  <c r="N30" i="6" s="1"/>
  <c r="L32" i="6"/>
  <c r="N32" i="6" s="1"/>
  <c r="L34" i="6"/>
  <c r="N34" i="6" s="1"/>
  <c r="L37" i="6"/>
  <c r="N37" i="6" s="1"/>
  <c r="L39" i="6"/>
  <c r="N39" i="6" s="1"/>
  <c r="L41" i="6"/>
  <c r="N41" i="6" s="1"/>
  <c r="L4" i="6"/>
  <c r="N4" i="6" s="1"/>
  <c r="L6" i="6"/>
  <c r="N6" i="6" s="1"/>
  <c r="L8" i="6"/>
  <c r="N8" i="6" s="1"/>
  <c r="L11" i="6"/>
  <c r="N11" i="6" s="1"/>
  <c r="L13" i="6"/>
  <c r="N13" i="6" s="1"/>
  <c r="L16" i="6"/>
  <c r="N16" i="6" s="1"/>
  <c r="L18" i="6"/>
  <c r="N18" i="6" s="1"/>
  <c r="L20" i="6"/>
  <c r="N20" i="6" s="1"/>
  <c r="L22" i="6"/>
  <c r="N22" i="6" s="1"/>
  <c r="L24" i="6"/>
  <c r="N24" i="6" s="1"/>
  <c r="L26" i="6"/>
  <c r="N26" i="6" s="1"/>
  <c r="L29" i="6"/>
  <c r="N29" i="6" s="1"/>
  <c r="L31" i="6"/>
  <c r="N31" i="6" s="1"/>
  <c r="L33" i="6"/>
  <c r="N33" i="6" s="1"/>
  <c r="L35" i="6"/>
  <c r="N35" i="6" s="1"/>
  <c r="L38" i="6"/>
  <c r="N38" i="6" s="1"/>
  <c r="L40" i="6"/>
  <c r="N40" i="6" s="1"/>
  <c r="L42" i="6"/>
  <c r="N42" i="6" s="1"/>
  <c r="O4" i="6" l="1"/>
  <c r="O29" i="6"/>
  <c r="O37" i="6"/>
  <c r="O15" i="6"/>
  <c r="O10" i="6"/>
  <c r="O43" i="6" l="1"/>
</calcChain>
</file>

<file path=xl/sharedStrings.xml><?xml version="1.0" encoding="utf-8"?>
<sst xmlns="http://schemas.openxmlformats.org/spreadsheetml/2006/main" count="263" uniqueCount="118">
  <si>
    <t>Water</t>
  </si>
  <si>
    <t>Sanitation</t>
  </si>
  <si>
    <t>Governance</t>
  </si>
  <si>
    <t>Climate Change</t>
  </si>
  <si>
    <t>Practice</t>
  </si>
  <si>
    <t>Indicator</t>
  </si>
  <si>
    <t>Pay-for-use arsenic screening</t>
  </si>
  <si>
    <t>Disaster Resilient Latrines</t>
  </si>
  <si>
    <t>Disaster Resilient Ponds</t>
  </si>
  <si>
    <t>Disaster Resilient Canals</t>
  </si>
  <si>
    <t>people</t>
  </si>
  <si>
    <t>km</t>
  </si>
  <si>
    <t>ponds</t>
  </si>
  <si>
    <t>latrines</t>
  </si>
  <si>
    <t>RWHS</t>
  </si>
  <si>
    <t>H/Ps</t>
  </si>
  <si>
    <t>Open Budget</t>
  </si>
  <si>
    <t>Raising Holding Tax</t>
  </si>
  <si>
    <t>Tk</t>
  </si>
  <si>
    <t>Upazila Women's Forum</t>
  </si>
  <si>
    <t>UISC</t>
  </si>
  <si>
    <t>Union Information &amp; Service Centre</t>
  </si>
  <si>
    <t>Union Coordination Committee Meeting</t>
  </si>
  <si>
    <t>Child to Child Behaviour Change</t>
  </si>
  <si>
    <t>100% Sanitation</t>
  </si>
  <si>
    <t>Eco-friendly Village</t>
  </si>
  <si>
    <t>100% enrollment in school</t>
  </si>
  <si>
    <t>villages</t>
  </si>
  <si>
    <t>children</t>
  </si>
  <si>
    <t>Unit</t>
  </si>
  <si>
    <t>meeting</t>
  </si>
  <si>
    <t>population (total)</t>
  </si>
  <si>
    <t># women participated</t>
  </si>
  <si>
    <t>men</t>
  </si>
  <si>
    <t>women</t>
  </si>
  <si>
    <t># men participated</t>
  </si>
  <si>
    <t>population at risk (total)</t>
  </si>
  <si>
    <t>Protection of the handpump casing</t>
  </si>
  <si>
    <t># screened handpumps</t>
  </si>
  <si>
    <t># protected handpumps</t>
  </si>
  <si>
    <t># sanitary latrines</t>
  </si>
  <si>
    <t># households (total)</t>
  </si>
  <si>
    <t>households</t>
  </si>
  <si>
    <t># eco-friendly villages</t>
  </si>
  <si>
    <t xml:space="preserve"># schools w/child-to-child behaviour change </t>
  </si>
  <si>
    <t># UISC's</t>
  </si>
  <si>
    <t># clients served by UISC's</t>
  </si>
  <si>
    <t>clients</t>
  </si>
  <si>
    <t># renovated &amp; protected ponds</t>
  </si>
  <si>
    <t># renovated &amp; protected latrines</t>
  </si>
  <si>
    <t># low cost rain water harvesting systems</t>
  </si>
  <si>
    <t>km. of rehabilitated &amp; protected canals</t>
  </si>
  <si>
    <t># children (aged 6-8) enrolled in school</t>
  </si>
  <si>
    <t xml:space="preserve"># children aged 6-8 (total) </t>
  </si>
  <si>
    <t xml:space="preserve">children </t>
  </si>
  <si>
    <t>cooperatives</t>
  </si>
  <si>
    <t>Own Source Revenue</t>
  </si>
  <si>
    <t>Holding Tax Revenue</t>
  </si>
  <si>
    <t># Mohila Forum meetings</t>
  </si>
  <si>
    <t>Manda</t>
  </si>
  <si>
    <t>Chapai Nawabganj Sadar</t>
  </si>
  <si>
    <t>Durgapur</t>
  </si>
  <si>
    <t>Palash</t>
  </si>
  <si>
    <t>School</t>
  </si>
  <si>
    <t># water sources (piped water supplies)</t>
  </si>
  <si>
    <t>Safe water options (w/community particip.)</t>
  </si>
  <si>
    <t># water sources (point sources)</t>
  </si>
  <si>
    <t># handpumps serviced by UP mechanic</t>
  </si>
  <si>
    <t>UP registration &amp; mechanic</t>
  </si>
  <si>
    <t>sources</t>
  </si>
  <si>
    <t>PWS</t>
  </si>
  <si>
    <t># water sources (total)</t>
  </si>
  <si>
    <t>Menstrual hygiene</t>
  </si>
  <si>
    <t># women w/improved sanitary hygiene</t>
  </si>
  <si>
    <t>Horizontal Learning at the Ward level</t>
  </si>
  <si>
    <t># good practices identified in street fairs</t>
  </si>
  <si>
    <t># citizens participating in street fairs</t>
  </si>
  <si>
    <t>practices</t>
  </si>
  <si>
    <t xml:space="preserve"># Ward planning/UP budget meetings </t>
  </si>
  <si>
    <t>Rain Water Harvesting</t>
  </si>
  <si>
    <t>Social Safety Nets</t>
  </si>
  <si>
    <t>Ensure quality education</t>
  </si>
  <si>
    <t># schools with quality assured education</t>
  </si>
  <si>
    <t>Tree Plantation</t>
  </si>
  <si>
    <t># citizens benefitting from plantations</t>
  </si>
  <si>
    <t>Birth &amp; death registration</t>
  </si>
  <si>
    <t># citizens electronically registered</t>
  </si>
  <si>
    <t>Prevent early marriage</t>
  </si>
  <si>
    <t># under age marriages</t>
  </si>
  <si>
    <t>Community Clinic</t>
  </si>
  <si>
    <t xml:space="preserve"># patients served by CC's </t>
  </si>
  <si>
    <t>patients</t>
  </si>
  <si>
    <t xml:space="preserve">schools </t>
  </si>
  <si>
    <t>early marriage</t>
  </si>
  <si>
    <t>Health, Education &amp; Others</t>
  </si>
  <si>
    <t># women with improved services</t>
  </si>
  <si>
    <t># UDCCM meetings</t>
  </si>
  <si>
    <t># people with improved services</t>
  </si>
  <si>
    <t>meetings</t>
  </si>
  <si>
    <t>Shyamnagar</t>
  </si>
  <si>
    <t># safety net self-help cooperatives</t>
  </si>
  <si>
    <t># self-help cooperative members</t>
  </si>
  <si>
    <t>Disaster Relief Services</t>
  </si>
  <si>
    <t># people provided with disaster relief</t>
  </si>
  <si>
    <t>HLP Progress &amp; Monitoring Indicators FY12</t>
  </si>
  <si>
    <t>FY12</t>
  </si>
  <si>
    <t>Chapai</t>
  </si>
  <si>
    <t>Total</t>
  </si>
  <si>
    <t># people</t>
  </si>
  <si>
    <t>per/capita</t>
  </si>
  <si>
    <t>Updated on 17 Sept.12</t>
  </si>
  <si>
    <t>HLP Monitoring Indicators for 5 Upazilas During FY 11-12</t>
  </si>
  <si>
    <t>Diff.</t>
  </si>
  <si>
    <t>Debhata</t>
  </si>
  <si>
    <t>Sreepur</t>
  </si>
  <si>
    <t>TW registration &amp; mechanic by UP</t>
  </si>
  <si>
    <t xml:space="preserve"># children aged 6+ total) </t>
  </si>
  <si>
    <t># children (aged 6+) enrolled in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</si>
</sst>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 wrapText="1"/>
    </xf>
    <xf numFmtId="0" fontId="5" fillId="0" borderId="7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5" fillId="2" borderId="12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6" xfId="0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2" borderId="9" xfId="0" applyFont="1" applyFill="1" applyBorder="1" applyAlignment="1">
      <alignment vertical="top" wrapText="1"/>
    </xf>
    <xf numFmtId="0" fontId="5" fillId="2" borderId="14" xfId="0" applyFont="1" applyFill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right" vertical="top" wrapText="1"/>
    </xf>
    <xf numFmtId="0" fontId="5" fillId="0" borderId="20" xfId="0" applyFont="1" applyBorder="1" applyAlignment="1">
      <alignment horizontal="right" vertical="top" wrapText="1"/>
    </xf>
    <xf numFmtId="0" fontId="5" fillId="0" borderId="23" xfId="0" applyFont="1" applyBorder="1" applyAlignment="1">
      <alignment horizontal="right" vertical="top" wrapText="1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1" xfId="0" applyFont="1" applyBorder="1" applyAlignment="1">
      <alignment horizontal="right" vertical="top" wrapText="1"/>
    </xf>
    <xf numFmtId="0" fontId="5" fillId="0" borderId="17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27" xfId="0" applyFont="1" applyFill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2" fillId="0" borderId="0" xfId="0" applyFont="1"/>
    <xf numFmtId="0" fontId="8" fillId="0" borderId="17" xfId="0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8" fillId="2" borderId="29" xfId="0" applyFont="1" applyFill="1" applyBorder="1" applyAlignment="1">
      <alignment horizontal="center" vertical="top" wrapText="1"/>
    </xf>
    <xf numFmtId="0" fontId="9" fillId="2" borderId="29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vertical="top" wrapText="1"/>
    </xf>
    <xf numFmtId="0" fontId="2" fillId="2" borderId="30" xfId="0" applyFont="1" applyFill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9" fillId="2" borderId="29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top" wrapText="1"/>
    </xf>
    <xf numFmtId="0" fontId="8" fillId="2" borderId="22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7" fillId="2" borderId="29" xfId="0" applyFont="1" applyFill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45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8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7" xfId="0" applyFont="1" applyBorder="1" applyAlignment="1">
      <alignment vertical="top"/>
    </xf>
    <xf numFmtId="0" fontId="2" fillId="0" borderId="38" xfId="0" applyFont="1" applyBorder="1" applyAlignment="1">
      <alignment vertical="top"/>
    </xf>
    <xf numFmtId="0" fontId="2" fillId="0" borderId="46" xfId="0" applyFont="1" applyBorder="1" applyAlignment="1">
      <alignment vertical="top"/>
    </xf>
    <xf numFmtId="0" fontId="2" fillId="0" borderId="40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15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5" fillId="2" borderId="7" xfId="0" applyFont="1" applyFill="1" applyBorder="1" applyAlignment="1">
      <alignment vertical="top" wrapText="1"/>
    </xf>
    <xf numFmtId="0" fontId="6" fillId="2" borderId="26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53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right" vertical="top" wrapText="1"/>
    </xf>
    <xf numFmtId="0" fontId="6" fillId="0" borderId="60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right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61" xfId="0" applyFont="1" applyBorder="1" applyAlignment="1">
      <alignment horizontal="right" vertical="top" wrapText="1"/>
    </xf>
    <xf numFmtId="0" fontId="5" fillId="0" borderId="54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2" fillId="3" borderId="55" xfId="0" applyFont="1" applyFill="1" applyBorder="1" applyAlignment="1">
      <alignment vertical="top"/>
    </xf>
    <xf numFmtId="0" fontId="2" fillId="3" borderId="56" xfId="0" applyFont="1" applyFill="1" applyBorder="1" applyAlignment="1">
      <alignment vertical="top"/>
    </xf>
    <xf numFmtId="0" fontId="2" fillId="3" borderId="57" xfId="0" applyFont="1" applyFill="1" applyBorder="1" applyAlignment="1">
      <alignment vertical="top"/>
    </xf>
    <xf numFmtId="0" fontId="2" fillId="3" borderId="58" xfId="0" applyFont="1" applyFill="1" applyBorder="1" applyAlignment="1">
      <alignment vertical="top"/>
    </xf>
    <xf numFmtId="0" fontId="6" fillId="0" borderId="17" xfId="0" applyFont="1" applyBorder="1" applyAlignment="1">
      <alignment vertical="top" textRotation="90" wrapText="1"/>
    </xf>
    <xf numFmtId="0" fontId="6" fillId="0" borderId="6" xfId="0" applyFont="1" applyBorder="1" applyAlignment="1">
      <alignment vertical="top" textRotation="90" wrapText="1"/>
    </xf>
    <xf numFmtId="0" fontId="6" fillId="0" borderId="8" xfId="0" applyFont="1" applyBorder="1" applyAlignment="1">
      <alignment vertical="top" textRotation="90" wrapText="1"/>
    </xf>
    <xf numFmtId="0" fontId="7" fillId="2" borderId="10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vertical="top" textRotation="90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6" fillId="3" borderId="2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59" xfId="0" applyFont="1" applyFill="1" applyBorder="1" applyAlignment="1">
      <alignment horizontal="center" vertical="top" wrapText="1"/>
    </xf>
    <xf numFmtId="0" fontId="6" fillId="3" borderId="41" xfId="0" applyFont="1" applyFill="1" applyBorder="1" applyAlignment="1">
      <alignment horizontal="center" vertical="top" wrapText="1"/>
    </xf>
    <xf numFmtId="0" fontId="6" fillId="3" borderId="52" xfId="0" applyFont="1" applyFill="1" applyBorder="1" applyAlignment="1">
      <alignment horizontal="center" vertical="top" wrapText="1"/>
    </xf>
    <xf numFmtId="0" fontId="6" fillId="3" borderId="42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vertical="top" wrapText="1"/>
    </xf>
    <xf numFmtId="0" fontId="1" fillId="0" borderId="39" xfId="0" applyFont="1" applyBorder="1" applyAlignment="1">
      <alignment vertical="top"/>
    </xf>
    <xf numFmtId="0" fontId="1" fillId="0" borderId="43" xfId="0" applyFont="1" applyBorder="1" applyAlignment="1">
      <alignment vertical="top"/>
    </xf>
    <xf numFmtId="0" fontId="1" fillId="0" borderId="44" xfId="0" applyFont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10" fillId="0" borderId="47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 textRotation="90" wrapText="1"/>
    </xf>
    <xf numFmtId="0" fontId="8" fillId="0" borderId="6" xfId="0" applyFont="1" applyBorder="1" applyAlignment="1">
      <alignment horizontal="center" vertical="top" textRotation="90" wrapText="1"/>
    </xf>
    <xf numFmtId="0" fontId="8" fillId="0" borderId="13" xfId="0" applyFont="1" applyBorder="1" applyAlignment="1">
      <alignment horizontal="center" vertical="top" textRotation="90" wrapText="1"/>
    </xf>
    <xf numFmtId="0" fontId="9" fillId="2" borderId="10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8" fillId="0" borderId="17" xfId="0" applyFont="1" applyBorder="1" applyAlignment="1">
      <alignment vertical="top" textRotation="90" wrapText="1"/>
    </xf>
    <xf numFmtId="0" fontId="8" fillId="0" borderId="6" xfId="0" applyFont="1" applyBorder="1" applyAlignment="1">
      <alignment vertical="top" textRotation="90" wrapText="1"/>
    </xf>
    <xf numFmtId="0" fontId="8" fillId="0" borderId="8" xfId="0" applyFont="1" applyBorder="1" applyAlignment="1">
      <alignment vertical="top" textRotation="90" wrapText="1"/>
    </xf>
    <xf numFmtId="0" fontId="9" fillId="2" borderId="10" xfId="0" applyFont="1" applyFill="1" applyBorder="1" applyAlignment="1">
      <alignment horizontal="center" vertical="top" wrapText="1"/>
    </xf>
    <xf numFmtId="0" fontId="8" fillId="0" borderId="39" xfId="0" applyFont="1" applyBorder="1" applyAlignment="1">
      <alignment vertical="top"/>
    </xf>
    <xf numFmtId="0" fontId="8" fillId="0" borderId="43" xfId="0" applyFont="1" applyBorder="1" applyAlignment="1">
      <alignment vertical="top"/>
    </xf>
    <xf numFmtId="0" fontId="8" fillId="0" borderId="44" xfId="0" applyFont="1" applyBorder="1" applyAlignment="1">
      <alignment vertical="top"/>
    </xf>
    <xf numFmtId="0" fontId="1" fillId="0" borderId="39" xfId="0" applyFont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0" fontId="1" fillId="0" borderId="4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8"/>
  <sheetViews>
    <sheetView tabSelected="1"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G3" sqref="G3"/>
    </sheetView>
  </sheetViews>
  <sheetFormatPr defaultRowHeight="15" x14ac:dyDescent="0.25"/>
  <cols>
    <col min="1" max="1" width="3.140625" style="64" customWidth="1"/>
    <col min="2" max="2" width="17" style="4" customWidth="1"/>
    <col min="3" max="3" width="17.85546875" style="4" customWidth="1"/>
    <col min="4" max="4" width="16.7109375" style="4" customWidth="1"/>
    <col min="5" max="5" width="6" style="3" customWidth="1"/>
    <col min="6" max="7" width="6.28515625" style="3" customWidth="1"/>
    <col min="8" max="8" width="6" style="3" customWidth="1"/>
    <col min="9" max="10" width="6.28515625" style="2" customWidth="1"/>
    <col min="11" max="11" width="6" style="1" customWidth="1"/>
    <col min="12" max="13" width="5.85546875" style="1" customWidth="1"/>
    <col min="14" max="14" width="6.140625" style="1" customWidth="1"/>
    <col min="15" max="16" width="6.28515625" style="2" customWidth="1"/>
    <col min="17" max="17" width="6" style="2" customWidth="1"/>
    <col min="18" max="18" width="6.140625" style="2" customWidth="1"/>
    <col min="19" max="19" width="5.85546875" style="1" customWidth="1"/>
    <col min="20" max="20" width="6" style="1" customWidth="1"/>
    <col min="21" max="22" width="5.85546875" style="1" customWidth="1"/>
    <col min="23" max="26" width="6.28515625" style="1" customWidth="1"/>
    <col min="27" max="28" width="6.28515625" style="9" customWidth="1"/>
    <col min="29" max="32" width="6.28515625" style="1" customWidth="1"/>
    <col min="33" max="33" width="6.28515625" style="2" customWidth="1"/>
    <col min="34" max="34" width="7.7109375" style="1" customWidth="1"/>
    <col min="35" max="45" width="6.28515625" style="1" customWidth="1"/>
    <col min="46" max="46" width="6.28515625" style="3" customWidth="1"/>
    <col min="47" max="16384" width="9.140625" style="1"/>
  </cols>
  <sheetData>
    <row r="1" spans="1:46" ht="21.75" thickBot="1" x14ac:dyDescent="0.3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46" ht="15" customHeight="1" thickBot="1" x14ac:dyDescent="0.3">
      <c r="A2" s="173"/>
      <c r="B2" s="168" t="s">
        <v>4</v>
      </c>
      <c r="C2" s="168" t="s">
        <v>5</v>
      </c>
      <c r="D2" s="169" t="s">
        <v>29</v>
      </c>
      <c r="E2" s="167" t="s">
        <v>61</v>
      </c>
      <c r="F2" s="168"/>
      <c r="G2" s="168"/>
      <c r="H2" s="168"/>
      <c r="I2" s="169"/>
      <c r="J2" s="127" t="s">
        <v>105</v>
      </c>
      <c r="K2" s="167" t="s">
        <v>59</v>
      </c>
      <c r="L2" s="168"/>
      <c r="M2" s="168"/>
      <c r="N2" s="168"/>
      <c r="O2" s="169"/>
      <c r="P2" s="127" t="s">
        <v>105</v>
      </c>
      <c r="Q2" s="167" t="s">
        <v>99</v>
      </c>
      <c r="R2" s="168"/>
      <c r="S2" s="168"/>
      <c r="T2" s="168"/>
      <c r="U2" s="169"/>
      <c r="V2" s="127" t="s">
        <v>105</v>
      </c>
      <c r="W2" s="167" t="s">
        <v>60</v>
      </c>
      <c r="X2" s="168"/>
      <c r="Y2" s="168"/>
      <c r="Z2" s="168"/>
      <c r="AA2" s="169"/>
      <c r="AB2" s="128" t="s">
        <v>105</v>
      </c>
      <c r="AC2" s="186" t="s">
        <v>62</v>
      </c>
      <c r="AD2" s="168"/>
      <c r="AE2" s="168"/>
      <c r="AF2" s="168"/>
      <c r="AG2" s="169"/>
      <c r="AH2" s="131" t="s">
        <v>105</v>
      </c>
      <c r="AI2" s="180" t="s">
        <v>113</v>
      </c>
      <c r="AJ2" s="181"/>
      <c r="AK2" s="181"/>
      <c r="AL2" s="181"/>
      <c r="AM2" s="182"/>
      <c r="AN2" s="144" t="s">
        <v>105</v>
      </c>
      <c r="AO2" s="183" t="s">
        <v>114</v>
      </c>
      <c r="AP2" s="184"/>
      <c r="AQ2" s="184"/>
      <c r="AR2" s="184"/>
      <c r="AS2" s="185"/>
      <c r="AT2" s="144" t="s">
        <v>105</v>
      </c>
    </row>
    <row r="3" spans="1:46" ht="15.75" thickBot="1" x14ac:dyDescent="0.3">
      <c r="A3" s="174"/>
      <c r="B3" s="175"/>
      <c r="C3" s="175"/>
      <c r="D3" s="176"/>
      <c r="E3" s="46">
        <v>2008</v>
      </c>
      <c r="F3" s="11">
        <v>2009</v>
      </c>
      <c r="G3" s="11">
        <v>2010</v>
      </c>
      <c r="H3" s="11">
        <v>2011</v>
      </c>
      <c r="I3" s="47">
        <v>2012</v>
      </c>
      <c r="J3" s="65" t="s">
        <v>112</v>
      </c>
      <c r="K3" s="46">
        <v>2008</v>
      </c>
      <c r="L3" s="11">
        <v>2009</v>
      </c>
      <c r="M3" s="11">
        <v>2010</v>
      </c>
      <c r="N3" s="11">
        <v>2011</v>
      </c>
      <c r="O3" s="30">
        <v>2012</v>
      </c>
      <c r="P3" s="65" t="s">
        <v>112</v>
      </c>
      <c r="Q3" s="46">
        <v>2008</v>
      </c>
      <c r="R3" s="11">
        <v>2009</v>
      </c>
      <c r="S3" s="11">
        <v>2010</v>
      </c>
      <c r="T3" s="11">
        <v>2011</v>
      </c>
      <c r="U3" s="30">
        <v>2012</v>
      </c>
      <c r="V3" s="65" t="s">
        <v>112</v>
      </c>
      <c r="W3" s="46">
        <v>2008</v>
      </c>
      <c r="X3" s="11">
        <v>2009</v>
      </c>
      <c r="Y3" s="11">
        <v>2010</v>
      </c>
      <c r="Z3" s="11">
        <v>2011</v>
      </c>
      <c r="AA3" s="13">
        <v>2012</v>
      </c>
      <c r="AB3" s="65" t="s">
        <v>112</v>
      </c>
      <c r="AC3" s="10">
        <v>2008</v>
      </c>
      <c r="AD3" s="11">
        <v>2009</v>
      </c>
      <c r="AE3" s="11">
        <v>2010</v>
      </c>
      <c r="AF3" s="11">
        <v>2011</v>
      </c>
      <c r="AG3" s="13">
        <v>2012</v>
      </c>
      <c r="AH3" s="65" t="s">
        <v>112</v>
      </c>
      <c r="AI3" s="136">
        <v>2008</v>
      </c>
      <c r="AJ3" s="137">
        <v>2009</v>
      </c>
      <c r="AK3" s="137">
        <v>2010</v>
      </c>
      <c r="AL3" s="137">
        <v>2011</v>
      </c>
      <c r="AM3" s="139">
        <v>2012</v>
      </c>
      <c r="AN3" s="145" t="s">
        <v>112</v>
      </c>
      <c r="AO3" s="151">
        <v>2008</v>
      </c>
      <c r="AP3" s="137">
        <v>2009</v>
      </c>
      <c r="AQ3" s="137">
        <v>2010</v>
      </c>
      <c r="AR3" s="137">
        <v>2011</v>
      </c>
      <c r="AS3" s="138">
        <v>2012</v>
      </c>
      <c r="AT3" s="145" t="s">
        <v>112</v>
      </c>
    </row>
    <row r="4" spans="1:46" x14ac:dyDescent="0.25">
      <c r="A4" s="163" t="s">
        <v>0</v>
      </c>
      <c r="B4" s="166" t="s">
        <v>71</v>
      </c>
      <c r="C4" s="166"/>
      <c r="D4" s="14" t="s">
        <v>69</v>
      </c>
      <c r="E4" s="48">
        <v>14266</v>
      </c>
      <c r="F4" s="15">
        <v>15088</v>
      </c>
      <c r="G4" s="15">
        <v>15699</v>
      </c>
      <c r="H4" s="15">
        <v>16266</v>
      </c>
      <c r="I4" s="70">
        <v>17912</v>
      </c>
      <c r="J4" s="74">
        <f>+I4-H4</f>
        <v>1646</v>
      </c>
      <c r="K4" s="41">
        <v>24864</v>
      </c>
      <c r="L4" s="16">
        <v>26986</v>
      </c>
      <c r="M4" s="16">
        <v>28240</v>
      </c>
      <c r="N4" s="16">
        <v>32560</v>
      </c>
      <c r="O4" s="18">
        <v>34120</v>
      </c>
      <c r="P4" s="74">
        <f>+O4-N4</f>
        <v>1560</v>
      </c>
      <c r="Q4" s="48">
        <v>1260</v>
      </c>
      <c r="R4" s="15">
        <v>1522</v>
      </c>
      <c r="S4" s="16">
        <v>1742</v>
      </c>
      <c r="T4" s="16">
        <v>2078</v>
      </c>
      <c r="U4" s="18">
        <v>2472</v>
      </c>
      <c r="V4" s="74">
        <f>+U4-T4</f>
        <v>394</v>
      </c>
      <c r="W4" s="59">
        <v>22628</v>
      </c>
      <c r="X4" s="17">
        <v>24862</v>
      </c>
      <c r="Y4" s="16">
        <v>26422</v>
      </c>
      <c r="Z4" s="16">
        <v>27786</v>
      </c>
      <c r="AA4" s="58">
        <v>28624</v>
      </c>
      <c r="AB4" s="74">
        <f>+AA4-Z4</f>
        <v>838</v>
      </c>
      <c r="AC4" s="41">
        <v>9468</v>
      </c>
      <c r="AD4" s="16">
        <v>11624</v>
      </c>
      <c r="AE4" s="16">
        <v>12431</v>
      </c>
      <c r="AF4" s="16">
        <v>12860</v>
      </c>
      <c r="AG4" s="18">
        <v>13140</v>
      </c>
      <c r="AH4" s="132">
        <f>+AG4-AF4</f>
        <v>280</v>
      </c>
      <c r="AI4" s="52">
        <v>6684</v>
      </c>
      <c r="AJ4" s="16">
        <v>7296</v>
      </c>
      <c r="AK4" s="16">
        <v>8682</v>
      </c>
      <c r="AL4" s="16">
        <v>9390</v>
      </c>
      <c r="AM4" s="70">
        <v>9782</v>
      </c>
      <c r="AN4" s="74">
        <f>+AM4-AL4</f>
        <v>392</v>
      </c>
      <c r="AO4" s="154">
        <v>24248</v>
      </c>
      <c r="AP4" s="152">
        <v>25980</v>
      </c>
      <c r="AQ4" s="152">
        <v>26830</v>
      </c>
      <c r="AR4" s="152">
        <v>27690</v>
      </c>
      <c r="AS4" s="155">
        <v>28682</v>
      </c>
      <c r="AT4" s="74">
        <f>+AS4-AR4</f>
        <v>992</v>
      </c>
    </row>
    <row r="5" spans="1:46" ht="24.75" customHeight="1" x14ac:dyDescent="0.25">
      <c r="A5" s="164"/>
      <c r="B5" s="171" t="s">
        <v>65</v>
      </c>
      <c r="C5" s="19" t="s">
        <v>64</v>
      </c>
      <c r="D5" s="20" t="s">
        <v>70</v>
      </c>
      <c r="E5" s="49">
        <v>0</v>
      </c>
      <c r="F5" s="21">
        <v>0</v>
      </c>
      <c r="G5" s="21">
        <v>0</v>
      </c>
      <c r="H5" s="21">
        <v>7</v>
      </c>
      <c r="I5" s="71">
        <v>10</v>
      </c>
      <c r="J5" s="75">
        <f t="shared" ref="J5:J43" si="0">+I5-H5</f>
        <v>3</v>
      </c>
      <c r="K5" s="42">
        <v>0</v>
      </c>
      <c r="L5" s="22">
        <v>0</v>
      </c>
      <c r="M5" s="22">
        <v>0</v>
      </c>
      <c r="N5" s="22">
        <v>0</v>
      </c>
      <c r="O5" s="24">
        <v>4</v>
      </c>
      <c r="P5" s="75">
        <f t="shared" ref="P5:P9" si="1">+O5-N5</f>
        <v>4</v>
      </c>
      <c r="Q5" s="49">
        <v>0</v>
      </c>
      <c r="R5" s="21">
        <v>0</v>
      </c>
      <c r="S5" s="22">
        <v>0</v>
      </c>
      <c r="T5" s="22">
        <v>4</v>
      </c>
      <c r="U5" s="24">
        <v>7</v>
      </c>
      <c r="V5" s="75">
        <f t="shared" ref="V5:V9" si="2">+U5-T5</f>
        <v>3</v>
      </c>
      <c r="W5" s="53">
        <v>0</v>
      </c>
      <c r="X5" s="22">
        <v>0</v>
      </c>
      <c r="Y5" s="22">
        <v>0</v>
      </c>
      <c r="Z5" s="22">
        <v>6</v>
      </c>
      <c r="AA5" s="60">
        <v>12</v>
      </c>
      <c r="AB5" s="75">
        <f t="shared" ref="AB5:AB43" si="3">+AA5-Z5</f>
        <v>6</v>
      </c>
      <c r="AC5" s="42">
        <v>0</v>
      </c>
      <c r="AD5" s="22">
        <v>0</v>
      </c>
      <c r="AE5" s="22">
        <v>0</v>
      </c>
      <c r="AF5" s="22">
        <v>0</v>
      </c>
      <c r="AG5" s="24">
        <v>2</v>
      </c>
      <c r="AH5" s="133">
        <f t="shared" ref="AH5:AH43" si="4">+AG5-AF5</f>
        <v>2</v>
      </c>
      <c r="AI5" s="53">
        <v>0</v>
      </c>
      <c r="AJ5" s="22">
        <v>0</v>
      </c>
      <c r="AK5" s="22">
        <v>0</v>
      </c>
      <c r="AL5" s="22">
        <v>0</v>
      </c>
      <c r="AM5" s="71">
        <v>0</v>
      </c>
      <c r="AN5" s="75">
        <f t="shared" ref="AN5:AN43" si="5">+AM5-AL5</f>
        <v>0</v>
      </c>
      <c r="AO5" s="141">
        <v>0</v>
      </c>
      <c r="AP5" s="130">
        <v>0</v>
      </c>
      <c r="AQ5" s="130">
        <v>0</v>
      </c>
      <c r="AR5" s="130">
        <v>0</v>
      </c>
      <c r="AS5" s="142">
        <v>0</v>
      </c>
      <c r="AT5" s="143">
        <v>0</v>
      </c>
    </row>
    <row r="6" spans="1:46" ht="22.5" x14ac:dyDescent="0.25">
      <c r="A6" s="164"/>
      <c r="B6" s="172"/>
      <c r="C6" s="19" t="s">
        <v>66</v>
      </c>
      <c r="D6" s="20" t="s">
        <v>69</v>
      </c>
      <c r="E6" s="49">
        <f>E4:I4-E5:I5</f>
        <v>14266</v>
      </c>
      <c r="F6" s="21">
        <f>F4-F5</f>
        <v>15088</v>
      </c>
      <c r="G6" s="21">
        <f>G4-G5</f>
        <v>15699</v>
      </c>
      <c r="H6" s="21">
        <f>H4-H5</f>
        <v>16259</v>
      </c>
      <c r="I6" s="71">
        <f>I4-I5</f>
        <v>17902</v>
      </c>
      <c r="J6" s="75">
        <f t="shared" si="0"/>
        <v>1643</v>
      </c>
      <c r="K6" s="42">
        <v>22860</v>
      </c>
      <c r="L6" s="22">
        <v>26428</v>
      </c>
      <c r="M6" s="22">
        <v>32820</v>
      </c>
      <c r="N6" s="22">
        <v>34286</v>
      </c>
      <c r="O6" s="24">
        <v>36128</v>
      </c>
      <c r="P6" s="75">
        <f t="shared" si="1"/>
        <v>1842</v>
      </c>
      <c r="Q6" s="49">
        <v>1048</v>
      </c>
      <c r="R6" s="21">
        <v>1262</v>
      </c>
      <c r="S6" s="22">
        <v>1486</v>
      </c>
      <c r="T6" s="22">
        <v>1620</v>
      </c>
      <c r="U6" s="24">
        <v>1824</v>
      </c>
      <c r="V6" s="75">
        <f t="shared" si="2"/>
        <v>204</v>
      </c>
      <c r="W6" s="53">
        <v>14982</v>
      </c>
      <c r="X6" s="22">
        <v>17246</v>
      </c>
      <c r="Y6" s="22">
        <v>19684</v>
      </c>
      <c r="Z6" s="22">
        <v>22782</v>
      </c>
      <c r="AA6" s="60">
        <v>24762</v>
      </c>
      <c r="AB6" s="75">
        <f t="shared" si="3"/>
        <v>1980</v>
      </c>
      <c r="AC6" s="42">
        <v>6426</v>
      </c>
      <c r="AD6" s="22">
        <v>7294</v>
      </c>
      <c r="AE6" s="22">
        <v>8292</v>
      </c>
      <c r="AF6" s="22">
        <v>8628</v>
      </c>
      <c r="AG6" s="24">
        <v>10236</v>
      </c>
      <c r="AH6" s="133">
        <f t="shared" si="4"/>
        <v>1608</v>
      </c>
      <c r="AI6" s="53">
        <v>4276</v>
      </c>
      <c r="AJ6" s="22">
        <v>5098</v>
      </c>
      <c r="AK6" s="22">
        <v>5872</v>
      </c>
      <c r="AL6" s="22">
        <v>6682</v>
      </c>
      <c r="AM6" s="71">
        <v>7498</v>
      </c>
      <c r="AN6" s="75">
        <f t="shared" si="5"/>
        <v>816</v>
      </c>
      <c r="AO6" s="146">
        <v>10240</v>
      </c>
      <c r="AP6" s="146">
        <v>110422</v>
      </c>
      <c r="AQ6" s="146">
        <v>12278</v>
      </c>
      <c r="AR6" s="146">
        <v>13152</v>
      </c>
      <c r="AS6" s="146">
        <v>14098</v>
      </c>
      <c r="AT6" s="75">
        <f>AS6-AR6</f>
        <v>946</v>
      </c>
    </row>
    <row r="7" spans="1:46" ht="22.5" x14ac:dyDescent="0.25">
      <c r="A7" s="164"/>
      <c r="B7" s="126" t="s">
        <v>115</v>
      </c>
      <c r="C7" s="19" t="s">
        <v>67</v>
      </c>
      <c r="D7" s="20" t="s">
        <v>15</v>
      </c>
      <c r="E7" s="49">
        <v>648</v>
      </c>
      <c r="F7" s="21">
        <v>1248</v>
      </c>
      <c r="G7" s="21">
        <v>1562</v>
      </c>
      <c r="H7" s="21">
        <v>1846</v>
      </c>
      <c r="I7" s="71">
        <v>2064</v>
      </c>
      <c r="J7" s="75">
        <f t="shared" si="0"/>
        <v>218</v>
      </c>
      <c r="K7" s="42">
        <v>1842</v>
      </c>
      <c r="L7" s="22">
        <v>2098</v>
      </c>
      <c r="M7" s="22">
        <v>2218</v>
      </c>
      <c r="N7" s="22">
        <v>2864</v>
      </c>
      <c r="O7" s="24">
        <v>3284</v>
      </c>
      <c r="P7" s="75">
        <f t="shared" si="1"/>
        <v>420</v>
      </c>
      <c r="Q7" s="49"/>
      <c r="R7" s="21">
        <v>0</v>
      </c>
      <c r="S7" s="22">
        <v>0</v>
      </c>
      <c r="T7" s="22">
        <v>252</v>
      </c>
      <c r="U7" s="24">
        <v>648</v>
      </c>
      <c r="V7" s="75">
        <f t="shared" si="2"/>
        <v>396</v>
      </c>
      <c r="W7" s="53">
        <v>0</v>
      </c>
      <c r="X7" s="22">
        <v>0</v>
      </c>
      <c r="Y7" s="22">
        <v>0</v>
      </c>
      <c r="Z7" s="22">
        <v>14260</v>
      </c>
      <c r="AA7" s="60">
        <v>18682</v>
      </c>
      <c r="AB7" s="75">
        <f t="shared" si="3"/>
        <v>4422</v>
      </c>
      <c r="AC7" s="42">
        <v>0</v>
      </c>
      <c r="AD7" s="22">
        <v>0</v>
      </c>
      <c r="AE7" s="22">
        <v>32</v>
      </c>
      <c r="AF7" s="22">
        <v>44</v>
      </c>
      <c r="AG7" s="24">
        <v>58</v>
      </c>
      <c r="AH7" s="133">
        <f t="shared" si="4"/>
        <v>14</v>
      </c>
      <c r="AI7" s="53">
        <v>0</v>
      </c>
      <c r="AJ7" s="22">
        <v>0</v>
      </c>
      <c r="AK7" s="22">
        <v>0</v>
      </c>
      <c r="AL7" s="22">
        <v>0</v>
      </c>
      <c r="AM7" s="71">
        <v>0</v>
      </c>
      <c r="AN7" s="75">
        <f t="shared" si="5"/>
        <v>0</v>
      </c>
      <c r="AO7" s="129">
        <v>0</v>
      </c>
      <c r="AP7" s="21">
        <v>0</v>
      </c>
      <c r="AQ7" s="21">
        <v>0</v>
      </c>
      <c r="AR7" s="21">
        <v>0</v>
      </c>
      <c r="AS7" s="71">
        <v>0</v>
      </c>
      <c r="AT7" s="75">
        <f>AS7-AR7</f>
        <v>0</v>
      </c>
    </row>
    <row r="8" spans="1:46" ht="22.5" x14ac:dyDescent="0.25">
      <c r="A8" s="164"/>
      <c r="B8" s="25" t="s">
        <v>6</v>
      </c>
      <c r="C8" s="25" t="s">
        <v>38</v>
      </c>
      <c r="D8" s="20" t="s">
        <v>15</v>
      </c>
      <c r="E8" s="49">
        <v>5682</v>
      </c>
      <c r="F8" s="21">
        <v>5780</v>
      </c>
      <c r="G8" s="21">
        <v>5848</v>
      </c>
      <c r="H8" s="21">
        <v>6026</v>
      </c>
      <c r="I8" s="71">
        <v>6620</v>
      </c>
      <c r="J8" s="75">
        <f t="shared" si="0"/>
        <v>594</v>
      </c>
      <c r="K8" s="42">
        <v>12638</v>
      </c>
      <c r="L8" s="22">
        <v>13865</v>
      </c>
      <c r="M8" s="22">
        <v>14287</v>
      </c>
      <c r="N8" s="22">
        <v>14380</v>
      </c>
      <c r="O8" s="24">
        <v>15680</v>
      </c>
      <c r="P8" s="75">
        <f t="shared" si="1"/>
        <v>1300</v>
      </c>
      <c r="Q8" s="49">
        <v>626</v>
      </c>
      <c r="R8" s="21">
        <v>874</v>
      </c>
      <c r="S8" s="22">
        <v>920</v>
      </c>
      <c r="T8" s="22">
        <v>1250</v>
      </c>
      <c r="U8" s="24">
        <v>1550</v>
      </c>
      <c r="V8" s="75">
        <f t="shared" si="2"/>
        <v>300</v>
      </c>
      <c r="W8" s="53">
        <v>9277</v>
      </c>
      <c r="X8" s="22">
        <v>11740</v>
      </c>
      <c r="Y8" s="22">
        <v>14260</v>
      </c>
      <c r="Z8" s="22">
        <v>16338</v>
      </c>
      <c r="AA8" s="60">
        <v>17982</v>
      </c>
      <c r="AB8" s="75">
        <f t="shared" si="3"/>
        <v>1644</v>
      </c>
      <c r="AC8" s="42">
        <v>6480</v>
      </c>
      <c r="AD8" s="22">
        <v>7298</v>
      </c>
      <c r="AE8" s="22">
        <v>8460</v>
      </c>
      <c r="AF8" s="22">
        <v>9126</v>
      </c>
      <c r="AG8" s="24">
        <v>9812</v>
      </c>
      <c r="AH8" s="133">
        <f t="shared" si="4"/>
        <v>686</v>
      </c>
      <c r="AI8" s="53">
        <v>3422</v>
      </c>
      <c r="AJ8" s="22">
        <v>4264</v>
      </c>
      <c r="AK8" s="22">
        <v>5680</v>
      </c>
      <c r="AL8" s="22">
        <v>6424</v>
      </c>
      <c r="AM8" s="71">
        <v>7128</v>
      </c>
      <c r="AN8" s="75">
        <f t="shared" si="5"/>
        <v>704</v>
      </c>
      <c r="AO8" s="129">
        <v>4782</v>
      </c>
      <c r="AP8" s="21">
        <v>5484</v>
      </c>
      <c r="AQ8" s="21">
        <v>6212</v>
      </c>
      <c r="AR8" s="21">
        <v>7086</v>
      </c>
      <c r="AS8" s="71">
        <v>7824</v>
      </c>
      <c r="AT8" s="75">
        <f>AS8-AR8</f>
        <v>738</v>
      </c>
    </row>
    <row r="9" spans="1:46" ht="23.25" thickBot="1" x14ac:dyDescent="0.3">
      <c r="A9" s="170"/>
      <c r="B9" s="26" t="s">
        <v>37</v>
      </c>
      <c r="C9" s="26" t="s">
        <v>39</v>
      </c>
      <c r="D9" s="27" t="s">
        <v>15</v>
      </c>
      <c r="E9" s="50">
        <v>10285</v>
      </c>
      <c r="F9" s="12">
        <v>12228</v>
      </c>
      <c r="G9" s="12">
        <v>13786</v>
      </c>
      <c r="H9" s="12">
        <v>14260</v>
      </c>
      <c r="I9" s="72">
        <v>15258</v>
      </c>
      <c r="J9" s="76">
        <f t="shared" si="0"/>
        <v>998</v>
      </c>
      <c r="K9" s="43">
        <v>32870</v>
      </c>
      <c r="L9" s="28">
        <v>33286</v>
      </c>
      <c r="M9" s="28">
        <v>34862</v>
      </c>
      <c r="N9" s="28">
        <v>36280</v>
      </c>
      <c r="O9" s="30">
        <v>38126</v>
      </c>
      <c r="P9" s="76">
        <f t="shared" si="1"/>
        <v>1846</v>
      </c>
      <c r="Q9" s="50">
        <v>492</v>
      </c>
      <c r="R9" s="12">
        <v>584</v>
      </c>
      <c r="S9" s="28">
        <v>728</v>
      </c>
      <c r="T9" s="28">
        <v>946</v>
      </c>
      <c r="U9" s="30">
        <v>1260</v>
      </c>
      <c r="V9" s="76">
        <f t="shared" si="2"/>
        <v>314</v>
      </c>
      <c r="W9" s="54">
        <v>19664</v>
      </c>
      <c r="X9" s="28">
        <v>21640</v>
      </c>
      <c r="Y9" s="28">
        <v>23680</v>
      </c>
      <c r="Z9" s="28">
        <v>24884</v>
      </c>
      <c r="AA9" s="61">
        <v>25712</v>
      </c>
      <c r="AB9" s="76">
        <f t="shared" si="3"/>
        <v>828</v>
      </c>
      <c r="AC9" s="43">
        <v>7260</v>
      </c>
      <c r="AD9" s="28">
        <v>8428</v>
      </c>
      <c r="AE9" s="28">
        <v>9238</v>
      </c>
      <c r="AF9" s="28">
        <v>10424</v>
      </c>
      <c r="AG9" s="30">
        <v>10982</v>
      </c>
      <c r="AH9" s="134">
        <f t="shared" si="4"/>
        <v>558</v>
      </c>
      <c r="AI9" s="147">
        <v>5826</v>
      </c>
      <c r="AJ9" s="148">
        <v>6724</v>
      </c>
      <c r="AK9" s="148">
        <v>7428</v>
      </c>
      <c r="AL9" s="148">
        <v>8166</v>
      </c>
      <c r="AM9" s="140">
        <v>8612</v>
      </c>
      <c r="AN9" s="76">
        <f t="shared" si="5"/>
        <v>446</v>
      </c>
      <c r="AO9" s="149">
        <v>12486</v>
      </c>
      <c r="AP9" s="38">
        <v>13814</v>
      </c>
      <c r="AQ9" s="38">
        <v>14892</v>
      </c>
      <c r="AR9" s="38">
        <v>16012</v>
      </c>
      <c r="AS9" s="140">
        <v>16986</v>
      </c>
      <c r="AT9" s="76">
        <f>AS9-AR9</f>
        <v>974</v>
      </c>
    </row>
    <row r="10" spans="1:46" ht="18" customHeight="1" x14ac:dyDescent="0.25">
      <c r="A10" s="163" t="s">
        <v>1</v>
      </c>
      <c r="B10" s="166" t="s">
        <v>41</v>
      </c>
      <c r="C10" s="166"/>
      <c r="D10" s="14" t="s">
        <v>42</v>
      </c>
      <c r="E10" s="48">
        <v>32664</v>
      </c>
      <c r="F10" s="15">
        <v>34580</v>
      </c>
      <c r="G10" s="15">
        <v>36218</v>
      </c>
      <c r="H10" s="15">
        <v>38642</v>
      </c>
      <c r="I10" s="18">
        <v>40562</v>
      </c>
      <c r="J10" s="73">
        <f t="shared" si="0"/>
        <v>1920</v>
      </c>
      <c r="K10" s="52">
        <v>60690</v>
      </c>
      <c r="L10" s="16">
        <v>61280</v>
      </c>
      <c r="M10" s="16">
        <v>61860</v>
      </c>
      <c r="N10" s="16">
        <v>62330</v>
      </c>
      <c r="O10" s="18">
        <v>64284</v>
      </c>
      <c r="P10" s="66">
        <f t="shared" ref="P10:P43" si="6">+O10-N10</f>
        <v>1954</v>
      </c>
      <c r="Q10" s="48">
        <v>48982</v>
      </c>
      <c r="R10" s="15">
        <v>52690</v>
      </c>
      <c r="S10" s="16">
        <v>56318</v>
      </c>
      <c r="T10" s="16">
        <v>58812</v>
      </c>
      <c r="U10" s="58">
        <v>60834</v>
      </c>
      <c r="V10" s="66">
        <f t="shared" ref="V10:V43" si="7">+U10-T10</f>
        <v>2022</v>
      </c>
      <c r="W10" s="52">
        <v>67880</v>
      </c>
      <c r="X10" s="16">
        <v>69930</v>
      </c>
      <c r="Y10" s="16">
        <v>72034</v>
      </c>
      <c r="Z10" s="16">
        <v>74840</v>
      </c>
      <c r="AA10" s="62">
        <v>84248</v>
      </c>
      <c r="AB10" s="74">
        <f t="shared" si="3"/>
        <v>9408</v>
      </c>
      <c r="AC10" s="41">
        <v>20368</v>
      </c>
      <c r="AD10" s="16">
        <v>23480</v>
      </c>
      <c r="AE10" s="16">
        <v>26346</v>
      </c>
      <c r="AF10" s="16">
        <v>29460</v>
      </c>
      <c r="AG10" s="18">
        <v>32984</v>
      </c>
      <c r="AH10" s="132">
        <f t="shared" si="4"/>
        <v>3524</v>
      </c>
      <c r="AI10" s="48">
        <v>0</v>
      </c>
      <c r="AJ10" s="15">
        <v>0</v>
      </c>
      <c r="AK10" s="16">
        <v>32194</v>
      </c>
      <c r="AL10" s="16">
        <v>34256</v>
      </c>
      <c r="AM10" s="70">
        <v>37964</v>
      </c>
      <c r="AN10" s="74">
        <f t="shared" si="5"/>
        <v>3708</v>
      </c>
      <c r="AO10" s="41">
        <v>42368</v>
      </c>
      <c r="AP10" s="16">
        <v>54480</v>
      </c>
      <c r="AQ10" s="16">
        <v>66346</v>
      </c>
      <c r="AR10" s="16">
        <v>72460</v>
      </c>
      <c r="AS10" s="70">
        <v>81984</v>
      </c>
      <c r="AT10" s="74">
        <f t="shared" ref="AT10:AT43" si="8">AS10-AR10</f>
        <v>9524</v>
      </c>
    </row>
    <row r="11" spans="1:46" x14ac:dyDescent="0.25">
      <c r="A11" s="164"/>
      <c r="B11" s="25" t="s">
        <v>24</v>
      </c>
      <c r="C11" s="25" t="s">
        <v>40</v>
      </c>
      <c r="D11" s="20" t="s">
        <v>13</v>
      </c>
      <c r="E11" s="49">
        <v>19860</v>
      </c>
      <c r="F11" s="21">
        <v>22648</v>
      </c>
      <c r="G11" s="21">
        <v>24358</v>
      </c>
      <c r="H11" s="21">
        <v>26448</v>
      </c>
      <c r="I11" s="24">
        <v>28563</v>
      </c>
      <c r="J11" s="67">
        <f t="shared" si="0"/>
        <v>2115</v>
      </c>
      <c r="K11" s="53">
        <v>32630</v>
      </c>
      <c r="L11" s="22">
        <v>34710</v>
      </c>
      <c r="M11" s="22">
        <v>37110</v>
      </c>
      <c r="N11" s="22">
        <v>39860</v>
      </c>
      <c r="O11" s="24">
        <v>40826</v>
      </c>
      <c r="P11" s="67">
        <f t="shared" si="6"/>
        <v>966</v>
      </c>
      <c r="Q11" s="49">
        <v>18224</v>
      </c>
      <c r="R11" s="21">
        <v>23886</v>
      </c>
      <c r="S11" s="22">
        <v>28114</v>
      </c>
      <c r="T11" s="22">
        <v>32814</v>
      </c>
      <c r="U11" s="32">
        <v>36228</v>
      </c>
      <c r="V11" s="67">
        <f t="shared" si="7"/>
        <v>3414</v>
      </c>
      <c r="W11" s="53">
        <v>147730</v>
      </c>
      <c r="X11" s="22">
        <v>18380</v>
      </c>
      <c r="Y11" s="22">
        <v>21460</v>
      </c>
      <c r="Z11" s="22">
        <v>26340</v>
      </c>
      <c r="AA11" s="60">
        <v>28482</v>
      </c>
      <c r="AB11" s="75">
        <f t="shared" si="3"/>
        <v>2142</v>
      </c>
      <c r="AC11" s="42">
        <v>14682</v>
      </c>
      <c r="AD11" s="22">
        <v>15986</v>
      </c>
      <c r="AE11" s="22">
        <v>17268</v>
      </c>
      <c r="AF11" s="22">
        <v>18428</v>
      </c>
      <c r="AG11" s="24">
        <v>20310</v>
      </c>
      <c r="AH11" s="133">
        <f t="shared" si="4"/>
        <v>1882</v>
      </c>
      <c r="AI11" s="49">
        <v>0</v>
      </c>
      <c r="AJ11" s="21">
        <v>0</v>
      </c>
      <c r="AK11" s="22">
        <v>14268</v>
      </c>
      <c r="AL11" s="22">
        <v>16428</v>
      </c>
      <c r="AM11" s="71">
        <v>18310</v>
      </c>
      <c r="AN11" s="75">
        <f t="shared" si="5"/>
        <v>1882</v>
      </c>
      <c r="AO11" s="42">
        <v>28614</v>
      </c>
      <c r="AP11" s="22">
        <v>34860</v>
      </c>
      <c r="AQ11" s="22">
        <v>44286</v>
      </c>
      <c r="AR11" s="22">
        <v>52498</v>
      </c>
      <c r="AS11" s="71">
        <v>61986</v>
      </c>
      <c r="AT11" s="75">
        <f t="shared" si="8"/>
        <v>9488</v>
      </c>
    </row>
    <row r="12" spans="1:46" x14ac:dyDescent="0.25">
      <c r="A12" s="164"/>
      <c r="B12" s="25" t="s">
        <v>25</v>
      </c>
      <c r="C12" s="25" t="s">
        <v>43</v>
      </c>
      <c r="D12" s="20" t="s">
        <v>27</v>
      </c>
      <c r="E12" s="49">
        <v>0</v>
      </c>
      <c r="F12" s="21">
        <v>0</v>
      </c>
      <c r="G12" s="21">
        <v>0</v>
      </c>
      <c r="H12" s="21">
        <v>0</v>
      </c>
      <c r="I12" s="24">
        <v>6</v>
      </c>
      <c r="J12" s="67">
        <f t="shared" si="0"/>
        <v>6</v>
      </c>
      <c r="K12" s="53">
        <v>0</v>
      </c>
      <c r="L12" s="22">
        <v>0</v>
      </c>
      <c r="M12" s="22">
        <v>0</v>
      </c>
      <c r="N12" s="22">
        <v>0</v>
      </c>
      <c r="O12" s="24">
        <v>4</v>
      </c>
      <c r="P12" s="67">
        <f t="shared" si="6"/>
        <v>4</v>
      </c>
      <c r="Q12" s="49">
        <v>0</v>
      </c>
      <c r="R12" s="21">
        <v>0</v>
      </c>
      <c r="S12" s="22">
        <v>0</v>
      </c>
      <c r="T12" s="22">
        <v>0</v>
      </c>
      <c r="U12" s="32">
        <v>3</v>
      </c>
      <c r="V12" s="67">
        <f t="shared" si="7"/>
        <v>3</v>
      </c>
      <c r="W12" s="53">
        <v>0</v>
      </c>
      <c r="X12" s="22">
        <v>0</v>
      </c>
      <c r="Y12" s="22">
        <v>0</v>
      </c>
      <c r="Z12" s="22">
        <v>0</v>
      </c>
      <c r="AA12" s="60">
        <v>6</v>
      </c>
      <c r="AB12" s="75">
        <f t="shared" si="3"/>
        <v>6</v>
      </c>
      <c r="AC12" s="42">
        <v>0</v>
      </c>
      <c r="AD12" s="22">
        <v>0</v>
      </c>
      <c r="AE12" s="22">
        <v>0</v>
      </c>
      <c r="AF12" s="22">
        <v>2</v>
      </c>
      <c r="AG12" s="24">
        <v>4</v>
      </c>
      <c r="AH12" s="133">
        <f t="shared" si="4"/>
        <v>2</v>
      </c>
      <c r="AI12" s="49">
        <v>0</v>
      </c>
      <c r="AJ12" s="21">
        <v>0</v>
      </c>
      <c r="AK12" s="22">
        <v>0</v>
      </c>
      <c r="AL12" s="22">
        <v>2</v>
      </c>
      <c r="AM12" s="71">
        <v>4</v>
      </c>
      <c r="AN12" s="75">
        <f t="shared" si="5"/>
        <v>2</v>
      </c>
      <c r="AO12" s="42">
        <v>4</v>
      </c>
      <c r="AP12" s="22">
        <v>5</v>
      </c>
      <c r="AQ12" s="22">
        <v>6</v>
      </c>
      <c r="AR12" s="22">
        <v>7</v>
      </c>
      <c r="AS12" s="71">
        <v>8</v>
      </c>
      <c r="AT12" s="75">
        <f t="shared" si="8"/>
        <v>1</v>
      </c>
    </row>
    <row r="13" spans="1:46" ht="22.5" x14ac:dyDescent="0.25">
      <c r="A13" s="164"/>
      <c r="B13" s="25" t="s">
        <v>72</v>
      </c>
      <c r="C13" s="25" t="s">
        <v>73</v>
      </c>
      <c r="D13" s="31" t="s">
        <v>34</v>
      </c>
      <c r="E13" s="49">
        <v>0</v>
      </c>
      <c r="F13" s="21">
        <v>0</v>
      </c>
      <c r="G13" s="21">
        <v>2246</v>
      </c>
      <c r="H13" s="21">
        <v>4328</v>
      </c>
      <c r="I13" s="24">
        <v>7319</v>
      </c>
      <c r="J13" s="67">
        <f t="shared" si="0"/>
        <v>2991</v>
      </c>
      <c r="K13" s="53">
        <v>0</v>
      </c>
      <c r="L13" s="22">
        <v>0</v>
      </c>
      <c r="M13" s="22">
        <v>0</v>
      </c>
      <c r="N13" s="22">
        <v>10128</v>
      </c>
      <c r="O13" s="24">
        <v>12984</v>
      </c>
      <c r="P13" s="67">
        <f t="shared" si="6"/>
        <v>2856</v>
      </c>
      <c r="Q13" s="49">
        <v>0</v>
      </c>
      <c r="R13" s="21">
        <v>0</v>
      </c>
      <c r="S13" s="22">
        <v>0</v>
      </c>
      <c r="T13" s="22">
        <v>8264</v>
      </c>
      <c r="U13" s="32">
        <v>12658</v>
      </c>
      <c r="V13" s="67">
        <f t="shared" si="7"/>
        <v>4394</v>
      </c>
      <c r="W13" s="53">
        <v>0</v>
      </c>
      <c r="X13" s="22">
        <v>0</v>
      </c>
      <c r="Y13" s="22">
        <v>0</v>
      </c>
      <c r="Z13" s="22">
        <v>14720</v>
      </c>
      <c r="AA13" s="60">
        <v>16874</v>
      </c>
      <c r="AB13" s="75">
        <f t="shared" si="3"/>
        <v>2154</v>
      </c>
      <c r="AC13" s="42">
        <v>0</v>
      </c>
      <c r="AD13" s="22">
        <v>0</v>
      </c>
      <c r="AE13" s="22">
        <v>5850</v>
      </c>
      <c r="AF13" s="22">
        <v>6952</v>
      </c>
      <c r="AG13" s="24">
        <v>8368</v>
      </c>
      <c r="AH13" s="133">
        <f t="shared" si="4"/>
        <v>1416</v>
      </c>
      <c r="AI13" s="49">
        <v>0</v>
      </c>
      <c r="AJ13" s="21">
        <v>0</v>
      </c>
      <c r="AK13" s="22">
        <v>3268</v>
      </c>
      <c r="AL13" s="22">
        <v>4862</v>
      </c>
      <c r="AM13" s="71">
        <v>5674</v>
      </c>
      <c r="AN13" s="75">
        <f t="shared" si="5"/>
        <v>812</v>
      </c>
      <c r="AO13" s="42">
        <v>0</v>
      </c>
      <c r="AP13" s="22">
        <v>0</v>
      </c>
      <c r="AQ13" s="22">
        <v>20316</v>
      </c>
      <c r="AR13" s="22">
        <v>24970</v>
      </c>
      <c r="AS13" s="71">
        <v>28466</v>
      </c>
      <c r="AT13" s="75">
        <f t="shared" si="8"/>
        <v>3496</v>
      </c>
    </row>
    <row r="14" spans="1:46" ht="27" customHeight="1" thickBot="1" x14ac:dyDescent="0.3">
      <c r="A14" s="170"/>
      <c r="B14" s="26" t="s">
        <v>23</v>
      </c>
      <c r="C14" s="26" t="s">
        <v>44</v>
      </c>
      <c r="D14" s="27" t="s">
        <v>63</v>
      </c>
      <c r="E14" s="50">
        <v>0</v>
      </c>
      <c r="F14" s="12">
        <v>0</v>
      </c>
      <c r="G14" s="12">
        <v>0</v>
      </c>
      <c r="H14" s="12">
        <v>4</v>
      </c>
      <c r="I14" s="30">
        <v>10</v>
      </c>
      <c r="J14" s="68">
        <f t="shared" si="0"/>
        <v>6</v>
      </c>
      <c r="K14" s="54">
        <v>0</v>
      </c>
      <c r="L14" s="28">
        <v>0</v>
      </c>
      <c r="M14" s="28">
        <v>0</v>
      </c>
      <c r="N14" s="28">
        <v>8</v>
      </c>
      <c r="O14" s="30">
        <v>16</v>
      </c>
      <c r="P14" s="68">
        <f t="shared" si="6"/>
        <v>8</v>
      </c>
      <c r="Q14" s="50">
        <v>0</v>
      </c>
      <c r="R14" s="12">
        <v>0</v>
      </c>
      <c r="S14" s="28">
        <v>0</v>
      </c>
      <c r="T14" s="28">
        <v>5</v>
      </c>
      <c r="U14" s="33">
        <v>8</v>
      </c>
      <c r="V14" s="68">
        <f t="shared" si="7"/>
        <v>3</v>
      </c>
      <c r="W14" s="54">
        <v>0</v>
      </c>
      <c r="X14" s="28">
        <v>6</v>
      </c>
      <c r="Y14" s="28">
        <v>8</v>
      </c>
      <c r="Z14" s="28">
        <v>16</v>
      </c>
      <c r="AA14" s="61">
        <v>28</v>
      </c>
      <c r="AB14" s="77">
        <f t="shared" si="3"/>
        <v>12</v>
      </c>
      <c r="AC14" s="43">
        <v>0</v>
      </c>
      <c r="AD14" s="28">
        <v>4</v>
      </c>
      <c r="AE14" s="28">
        <v>6</v>
      </c>
      <c r="AF14" s="28">
        <v>8</v>
      </c>
      <c r="AG14" s="30">
        <v>12</v>
      </c>
      <c r="AH14" s="135">
        <f t="shared" si="4"/>
        <v>4</v>
      </c>
      <c r="AI14" s="50">
        <v>0</v>
      </c>
      <c r="AJ14" s="12">
        <v>0</v>
      </c>
      <c r="AK14" s="28">
        <v>0</v>
      </c>
      <c r="AL14" s="28">
        <v>2</v>
      </c>
      <c r="AM14" s="72">
        <v>4</v>
      </c>
      <c r="AN14" s="77">
        <f t="shared" si="5"/>
        <v>2</v>
      </c>
      <c r="AO14" s="150">
        <v>0</v>
      </c>
      <c r="AP14" s="148">
        <v>4</v>
      </c>
      <c r="AQ14" s="148">
        <v>6</v>
      </c>
      <c r="AR14" s="148">
        <v>8</v>
      </c>
      <c r="AS14" s="140">
        <v>12</v>
      </c>
      <c r="AT14" s="76">
        <f t="shared" si="8"/>
        <v>4</v>
      </c>
    </row>
    <row r="15" spans="1:46" x14ac:dyDescent="0.25">
      <c r="A15" s="163" t="s">
        <v>2</v>
      </c>
      <c r="B15" s="166" t="s">
        <v>31</v>
      </c>
      <c r="C15" s="166"/>
      <c r="D15" s="14" t="s">
        <v>10</v>
      </c>
      <c r="E15" s="48">
        <v>216700</v>
      </c>
      <c r="F15" s="15">
        <v>239604</v>
      </c>
      <c r="G15" s="15">
        <v>264630</v>
      </c>
      <c r="H15" s="15">
        <v>284630</v>
      </c>
      <c r="I15" s="18">
        <v>312568</v>
      </c>
      <c r="J15" s="66">
        <f t="shared" si="0"/>
        <v>27938</v>
      </c>
      <c r="K15" s="52">
        <v>424880</v>
      </c>
      <c r="L15" s="16">
        <v>441886</v>
      </c>
      <c r="M15" s="16">
        <v>485520</v>
      </c>
      <c r="N15" s="16">
        <v>521880</v>
      </c>
      <c r="O15" s="18">
        <v>578224</v>
      </c>
      <c r="P15" s="66">
        <f t="shared" si="6"/>
        <v>56344</v>
      </c>
      <c r="Q15" s="48">
        <v>253368</v>
      </c>
      <c r="R15" s="15">
        <v>275442</v>
      </c>
      <c r="S15" s="16">
        <v>298118</v>
      </c>
      <c r="T15" s="16">
        <v>318662</v>
      </c>
      <c r="U15" s="58">
        <v>398224</v>
      </c>
      <c r="V15" s="66">
        <f t="shared" si="7"/>
        <v>79562</v>
      </c>
      <c r="W15" s="59">
        <v>301282</v>
      </c>
      <c r="X15" s="16">
        <v>327800</v>
      </c>
      <c r="Y15" s="16">
        <v>389240</v>
      </c>
      <c r="Z15" s="16">
        <v>436880</v>
      </c>
      <c r="AA15" s="58">
        <v>520280</v>
      </c>
      <c r="AB15" s="74">
        <f t="shared" si="3"/>
        <v>83400</v>
      </c>
      <c r="AC15" s="41">
        <v>126480</v>
      </c>
      <c r="AD15" s="16">
        <v>138438</v>
      </c>
      <c r="AE15" s="16">
        <v>155498</v>
      </c>
      <c r="AF15" s="16">
        <v>168210</v>
      </c>
      <c r="AG15" s="18">
        <v>182664</v>
      </c>
      <c r="AH15" s="132">
        <f t="shared" si="4"/>
        <v>14454</v>
      </c>
      <c r="AI15" s="48">
        <v>0</v>
      </c>
      <c r="AJ15" s="15">
        <v>0</v>
      </c>
      <c r="AK15" s="16">
        <v>188262</v>
      </c>
      <c r="AL15" s="16">
        <v>201866</v>
      </c>
      <c r="AM15" s="70">
        <v>228636</v>
      </c>
      <c r="AN15" s="74">
        <f t="shared" si="5"/>
        <v>26770</v>
      </c>
      <c r="AO15" s="41">
        <v>218960</v>
      </c>
      <c r="AP15" s="16">
        <v>282684</v>
      </c>
      <c r="AQ15" s="16">
        <v>387440</v>
      </c>
      <c r="AR15" s="16">
        <v>432668</v>
      </c>
      <c r="AS15" s="70">
        <v>512980</v>
      </c>
      <c r="AT15" s="74">
        <f t="shared" si="8"/>
        <v>80312</v>
      </c>
    </row>
    <row r="16" spans="1:46" ht="22.5" x14ac:dyDescent="0.25">
      <c r="A16" s="164"/>
      <c r="B16" s="171" t="s">
        <v>74</v>
      </c>
      <c r="C16" s="19" t="s">
        <v>75</v>
      </c>
      <c r="D16" s="31" t="s">
        <v>77</v>
      </c>
      <c r="E16" s="49">
        <v>0</v>
      </c>
      <c r="F16" s="21">
        <v>0</v>
      </c>
      <c r="G16" s="21">
        <v>0</v>
      </c>
      <c r="H16" s="21">
        <v>0</v>
      </c>
      <c r="I16" s="24">
        <v>0</v>
      </c>
      <c r="J16" s="67">
        <f t="shared" si="0"/>
        <v>0</v>
      </c>
      <c r="K16" s="53">
        <v>0</v>
      </c>
      <c r="L16" s="22">
        <v>0</v>
      </c>
      <c r="M16" s="22">
        <v>0</v>
      </c>
      <c r="N16" s="22">
        <v>0</v>
      </c>
      <c r="O16" s="24">
        <v>0</v>
      </c>
      <c r="P16" s="67">
        <f t="shared" si="6"/>
        <v>0</v>
      </c>
      <c r="Q16" s="49">
        <v>0</v>
      </c>
      <c r="R16" s="21">
        <v>0</v>
      </c>
      <c r="S16" s="22">
        <v>0</v>
      </c>
      <c r="T16" s="22">
        <v>0</v>
      </c>
      <c r="U16" s="32">
        <v>24</v>
      </c>
      <c r="V16" s="67">
        <f t="shared" si="7"/>
        <v>24</v>
      </c>
      <c r="W16" s="53">
        <v>0</v>
      </c>
      <c r="X16" s="22">
        <v>0</v>
      </c>
      <c r="Y16" s="22">
        <v>0</v>
      </c>
      <c r="Z16" s="22">
        <v>0</v>
      </c>
      <c r="AA16" s="60">
        <v>6</v>
      </c>
      <c r="AB16" s="75">
        <f t="shared" si="3"/>
        <v>6</v>
      </c>
      <c r="AC16" s="42">
        <v>0</v>
      </c>
      <c r="AD16" s="22">
        <v>0</v>
      </c>
      <c r="AE16" s="22">
        <v>0</v>
      </c>
      <c r="AF16" s="22">
        <v>0</v>
      </c>
      <c r="AG16" s="24">
        <v>2</v>
      </c>
      <c r="AH16" s="133">
        <f t="shared" si="4"/>
        <v>2</v>
      </c>
      <c r="AI16" s="49">
        <v>0</v>
      </c>
      <c r="AJ16" s="21">
        <v>0</v>
      </c>
      <c r="AK16" s="22">
        <v>0</v>
      </c>
      <c r="AL16" s="22">
        <v>0</v>
      </c>
      <c r="AM16" s="71">
        <v>18</v>
      </c>
      <c r="AN16" s="75">
        <f t="shared" si="5"/>
        <v>18</v>
      </c>
      <c r="AO16" s="42">
        <v>0</v>
      </c>
      <c r="AP16" s="22">
        <v>0</v>
      </c>
      <c r="AQ16" s="22">
        <v>0</v>
      </c>
      <c r="AR16" s="22">
        <v>0</v>
      </c>
      <c r="AS16" s="71">
        <v>0</v>
      </c>
      <c r="AT16" s="75">
        <f t="shared" si="8"/>
        <v>0</v>
      </c>
    </row>
    <row r="17" spans="1:46" ht="24.75" customHeight="1" x14ac:dyDescent="0.25">
      <c r="A17" s="164"/>
      <c r="B17" s="171"/>
      <c r="C17" s="19" t="s">
        <v>76</v>
      </c>
      <c r="D17" s="31" t="s">
        <v>10</v>
      </c>
      <c r="E17" s="49">
        <v>0</v>
      </c>
      <c r="F17" s="21">
        <v>0</v>
      </c>
      <c r="G17" s="21">
        <v>0</v>
      </c>
      <c r="H17" s="21">
        <v>0</v>
      </c>
      <c r="I17" s="24">
        <v>0</v>
      </c>
      <c r="J17" s="67">
        <f t="shared" si="0"/>
        <v>0</v>
      </c>
      <c r="K17" s="53">
        <v>0</v>
      </c>
      <c r="L17" s="22">
        <v>0</v>
      </c>
      <c r="M17" s="22">
        <v>0</v>
      </c>
      <c r="N17" s="22">
        <v>0</v>
      </c>
      <c r="O17" s="24">
        <v>0</v>
      </c>
      <c r="P17" s="67">
        <f t="shared" si="6"/>
        <v>0</v>
      </c>
      <c r="Q17" s="49">
        <v>0</v>
      </c>
      <c r="R17" s="21">
        <v>0</v>
      </c>
      <c r="S17" s="22">
        <v>0</v>
      </c>
      <c r="T17" s="22">
        <v>0</v>
      </c>
      <c r="U17" s="24">
        <v>6246</v>
      </c>
      <c r="V17" s="67">
        <f t="shared" si="7"/>
        <v>6246</v>
      </c>
      <c r="W17" s="53">
        <v>0</v>
      </c>
      <c r="X17" s="22">
        <v>0</v>
      </c>
      <c r="Y17" s="22">
        <v>0</v>
      </c>
      <c r="Z17" s="22">
        <v>0</v>
      </c>
      <c r="AA17" s="60">
        <v>1682</v>
      </c>
      <c r="AB17" s="75">
        <f t="shared" si="3"/>
        <v>1682</v>
      </c>
      <c r="AC17" s="42">
        <v>0</v>
      </c>
      <c r="AD17" s="22">
        <v>0</v>
      </c>
      <c r="AE17" s="22">
        <v>0</v>
      </c>
      <c r="AF17" s="22">
        <v>0</v>
      </c>
      <c r="AG17" s="24">
        <v>624</v>
      </c>
      <c r="AH17" s="133">
        <f t="shared" si="4"/>
        <v>624</v>
      </c>
      <c r="AI17" s="49">
        <v>0</v>
      </c>
      <c r="AJ17" s="21">
        <v>0</v>
      </c>
      <c r="AK17" s="22">
        <v>0</v>
      </c>
      <c r="AL17" s="22">
        <v>0</v>
      </c>
      <c r="AM17" s="71">
        <v>4620</v>
      </c>
      <c r="AN17" s="75">
        <f t="shared" si="5"/>
        <v>4620</v>
      </c>
      <c r="AO17" s="42">
        <v>0</v>
      </c>
      <c r="AP17" s="22">
        <v>0</v>
      </c>
      <c r="AQ17" s="22">
        <v>0</v>
      </c>
      <c r="AR17" s="22">
        <v>0</v>
      </c>
      <c r="AS17" s="71">
        <v>0</v>
      </c>
      <c r="AT17" s="75">
        <f t="shared" si="8"/>
        <v>0</v>
      </c>
    </row>
    <row r="18" spans="1:46" ht="22.5" x14ac:dyDescent="0.25">
      <c r="A18" s="164"/>
      <c r="B18" s="172" t="s">
        <v>16</v>
      </c>
      <c r="C18" s="25" t="s">
        <v>78</v>
      </c>
      <c r="D18" s="20" t="s">
        <v>30</v>
      </c>
      <c r="E18" s="49">
        <v>36</v>
      </c>
      <c r="F18" s="21">
        <v>46</v>
      </c>
      <c r="G18" s="21">
        <v>56</v>
      </c>
      <c r="H18" s="21">
        <v>68</v>
      </c>
      <c r="I18" s="24">
        <v>86</v>
      </c>
      <c r="J18" s="67">
        <f t="shared" si="0"/>
        <v>18</v>
      </c>
      <c r="K18" s="53">
        <v>0</v>
      </c>
      <c r="L18" s="22">
        <v>108</v>
      </c>
      <c r="M18" s="22">
        <v>112</v>
      </c>
      <c r="N18" s="22">
        <v>126</v>
      </c>
      <c r="O18" s="24">
        <v>134</v>
      </c>
      <c r="P18" s="67">
        <f t="shared" si="6"/>
        <v>8</v>
      </c>
      <c r="Q18" s="49">
        <v>0</v>
      </c>
      <c r="R18" s="21">
        <v>68</v>
      </c>
      <c r="S18" s="22">
        <v>92</v>
      </c>
      <c r="T18" s="22">
        <v>108</v>
      </c>
      <c r="U18" s="24">
        <v>120</v>
      </c>
      <c r="V18" s="67">
        <f t="shared" si="7"/>
        <v>12</v>
      </c>
      <c r="W18" s="53">
        <v>96</v>
      </c>
      <c r="X18" s="22">
        <v>112</v>
      </c>
      <c r="Y18" s="22">
        <v>124</v>
      </c>
      <c r="Z18" s="22">
        <v>136</v>
      </c>
      <c r="AA18" s="60">
        <v>142</v>
      </c>
      <c r="AB18" s="75">
        <f t="shared" si="3"/>
        <v>6</v>
      </c>
      <c r="AC18" s="42">
        <v>4</v>
      </c>
      <c r="AD18" s="22">
        <v>12</v>
      </c>
      <c r="AE18" s="22">
        <v>18</v>
      </c>
      <c r="AF18" s="22">
        <v>24</v>
      </c>
      <c r="AG18" s="24">
        <v>36</v>
      </c>
      <c r="AH18" s="133">
        <f t="shared" si="4"/>
        <v>12</v>
      </c>
      <c r="AI18" s="49">
        <v>0</v>
      </c>
      <c r="AJ18" s="21">
        <v>0</v>
      </c>
      <c r="AK18" s="22">
        <v>24</v>
      </c>
      <c r="AL18" s="22">
        <v>36</v>
      </c>
      <c r="AM18" s="71">
        <v>46</v>
      </c>
      <c r="AN18" s="75">
        <f t="shared" si="5"/>
        <v>10</v>
      </c>
      <c r="AO18" s="42">
        <v>18</v>
      </c>
      <c r="AP18" s="22">
        <v>24</v>
      </c>
      <c r="AQ18" s="22">
        <v>36</v>
      </c>
      <c r="AR18" s="22">
        <v>48</v>
      </c>
      <c r="AS18" s="71">
        <v>56</v>
      </c>
      <c r="AT18" s="75">
        <f t="shared" si="8"/>
        <v>8</v>
      </c>
    </row>
    <row r="19" spans="1:46" ht="17.25" customHeight="1" x14ac:dyDescent="0.25">
      <c r="A19" s="164"/>
      <c r="B19" s="172"/>
      <c r="C19" s="25" t="s">
        <v>35</v>
      </c>
      <c r="D19" s="20" t="s">
        <v>33</v>
      </c>
      <c r="E19" s="49">
        <v>480</v>
      </c>
      <c r="F19" s="21">
        <v>682</v>
      </c>
      <c r="G19" s="21">
        <v>1176</v>
      </c>
      <c r="H19" s="21">
        <v>1684</v>
      </c>
      <c r="I19" s="24">
        <v>1852</v>
      </c>
      <c r="J19" s="67">
        <f t="shared" si="0"/>
        <v>168</v>
      </c>
      <c r="K19" s="53">
        <v>0</v>
      </c>
      <c r="L19" s="22">
        <v>2864</v>
      </c>
      <c r="M19" s="22">
        <v>3248</v>
      </c>
      <c r="N19" s="22">
        <v>3862</v>
      </c>
      <c r="O19" s="24">
        <v>4286</v>
      </c>
      <c r="P19" s="67">
        <f t="shared" si="6"/>
        <v>424</v>
      </c>
      <c r="Q19" s="49">
        <v>0</v>
      </c>
      <c r="R19" s="21">
        <v>3162</v>
      </c>
      <c r="S19" s="22">
        <v>4246</v>
      </c>
      <c r="T19" s="22">
        <v>5212</v>
      </c>
      <c r="U19" s="24">
        <v>6440</v>
      </c>
      <c r="V19" s="67">
        <f t="shared" si="7"/>
        <v>1228</v>
      </c>
      <c r="W19" s="53">
        <v>2634</v>
      </c>
      <c r="X19" s="22">
        <v>3162</v>
      </c>
      <c r="Y19" s="22">
        <v>4842</v>
      </c>
      <c r="Z19" s="22">
        <v>5274</v>
      </c>
      <c r="AA19" s="60">
        <v>6824</v>
      </c>
      <c r="AB19" s="75">
        <f t="shared" si="3"/>
        <v>1550</v>
      </c>
      <c r="AC19" s="42">
        <v>1628</v>
      </c>
      <c r="AD19" s="22">
        <v>2146</v>
      </c>
      <c r="AE19" s="22">
        <v>2632</v>
      </c>
      <c r="AF19" s="22">
        <v>3198</v>
      </c>
      <c r="AG19" s="24">
        <v>4286</v>
      </c>
      <c r="AH19" s="133">
        <f t="shared" si="4"/>
        <v>1088</v>
      </c>
      <c r="AI19" s="49">
        <v>0</v>
      </c>
      <c r="AJ19" s="21">
        <v>0</v>
      </c>
      <c r="AK19" s="22">
        <v>2812</v>
      </c>
      <c r="AL19" s="22">
        <v>3692</v>
      </c>
      <c r="AM19" s="71">
        <v>4482</v>
      </c>
      <c r="AN19" s="75">
        <f t="shared" si="5"/>
        <v>790</v>
      </c>
      <c r="AO19" s="42">
        <v>2298</v>
      </c>
      <c r="AP19" s="22">
        <v>3186</v>
      </c>
      <c r="AQ19" s="22">
        <v>4298</v>
      </c>
      <c r="AR19" s="22">
        <v>4686</v>
      </c>
      <c r="AS19" s="71">
        <v>5392</v>
      </c>
      <c r="AT19" s="75">
        <f t="shared" si="8"/>
        <v>706</v>
      </c>
    </row>
    <row r="20" spans="1:46" ht="17.25" customHeight="1" x14ac:dyDescent="0.25">
      <c r="A20" s="164"/>
      <c r="B20" s="172"/>
      <c r="C20" s="25" t="s">
        <v>32</v>
      </c>
      <c r="D20" s="20" t="s">
        <v>34</v>
      </c>
      <c r="E20" s="49">
        <v>52</v>
      </c>
      <c r="F20" s="21">
        <v>68</v>
      </c>
      <c r="G20" s="21">
        <v>204</v>
      </c>
      <c r="H20" s="21">
        <v>356</v>
      </c>
      <c r="I20" s="24">
        <v>468</v>
      </c>
      <c r="J20" s="67">
        <f t="shared" si="0"/>
        <v>112</v>
      </c>
      <c r="K20" s="53">
        <v>0</v>
      </c>
      <c r="L20" s="22">
        <v>628</v>
      </c>
      <c r="M20" s="22">
        <v>846</v>
      </c>
      <c r="N20" s="22">
        <v>1048</v>
      </c>
      <c r="O20" s="24">
        <v>1208</v>
      </c>
      <c r="P20" s="67">
        <f t="shared" si="6"/>
        <v>160</v>
      </c>
      <c r="Q20" s="49">
        <v>0</v>
      </c>
      <c r="R20" s="21">
        <v>692</v>
      </c>
      <c r="S20" s="22">
        <v>824</v>
      </c>
      <c r="T20" s="22">
        <v>1036</v>
      </c>
      <c r="U20" s="24">
        <v>1246</v>
      </c>
      <c r="V20" s="67">
        <f t="shared" si="7"/>
        <v>210</v>
      </c>
      <c r="W20" s="53">
        <v>586</v>
      </c>
      <c r="X20" s="22">
        <v>692</v>
      </c>
      <c r="Y20" s="22">
        <v>984</v>
      </c>
      <c r="Z20" s="22">
        <v>1134</v>
      </c>
      <c r="AA20" s="60">
        <v>1324</v>
      </c>
      <c r="AB20" s="75">
        <f t="shared" si="3"/>
        <v>190</v>
      </c>
      <c r="AC20" s="42">
        <v>582</v>
      </c>
      <c r="AD20" s="22">
        <v>426</v>
      </c>
      <c r="AE20" s="22">
        <v>698</v>
      </c>
      <c r="AF20" s="22">
        <v>928</v>
      </c>
      <c r="AG20" s="24">
        <v>1238</v>
      </c>
      <c r="AH20" s="133">
        <f t="shared" si="4"/>
        <v>310</v>
      </c>
      <c r="AI20" s="49">
        <v>0</v>
      </c>
      <c r="AJ20" s="21">
        <v>0</v>
      </c>
      <c r="AK20" s="22">
        <v>728</v>
      </c>
      <c r="AL20" s="22">
        <v>982</v>
      </c>
      <c r="AM20" s="71">
        <v>1326</v>
      </c>
      <c r="AN20" s="75">
        <f t="shared" si="5"/>
        <v>344</v>
      </c>
      <c r="AO20" s="42">
        <v>784</v>
      </c>
      <c r="AP20" s="22">
        <v>1238</v>
      </c>
      <c r="AQ20" s="22">
        <v>1620</v>
      </c>
      <c r="AR20" s="22">
        <v>1826</v>
      </c>
      <c r="AS20" s="71">
        <v>2148</v>
      </c>
      <c r="AT20" s="75">
        <f t="shared" si="8"/>
        <v>322</v>
      </c>
    </row>
    <row r="21" spans="1:46" ht="16.5" customHeight="1" x14ac:dyDescent="0.25">
      <c r="A21" s="164"/>
      <c r="B21" s="172" t="s">
        <v>17</v>
      </c>
      <c r="C21" s="25" t="s">
        <v>56</v>
      </c>
      <c r="D21" s="20" t="s">
        <v>18</v>
      </c>
      <c r="E21" s="49">
        <v>340800</v>
      </c>
      <c r="F21" s="21">
        <v>355908</v>
      </c>
      <c r="G21" s="21">
        <v>534975</v>
      </c>
      <c r="H21" s="21">
        <v>649192</v>
      </c>
      <c r="I21" s="24">
        <v>727095</v>
      </c>
      <c r="J21" s="67">
        <f t="shared" si="0"/>
        <v>77903</v>
      </c>
      <c r="K21" s="53">
        <v>40960</v>
      </c>
      <c r="L21" s="22">
        <v>52380</v>
      </c>
      <c r="M21" s="22">
        <v>62280</v>
      </c>
      <c r="N21" s="22">
        <v>712550</v>
      </c>
      <c r="O21" s="24">
        <v>896214</v>
      </c>
      <c r="P21" s="67">
        <f t="shared" si="6"/>
        <v>183664</v>
      </c>
      <c r="Q21" s="49">
        <v>522086</v>
      </c>
      <c r="R21" s="21">
        <v>628804</v>
      </c>
      <c r="S21" s="22">
        <v>916678</v>
      </c>
      <c r="T21" s="22">
        <v>102432</v>
      </c>
      <c r="U21" s="24">
        <v>123408</v>
      </c>
      <c r="V21" s="67">
        <f t="shared" si="7"/>
        <v>20976</v>
      </c>
      <c r="W21" s="53">
        <v>428860</v>
      </c>
      <c r="X21" s="22">
        <v>518830</v>
      </c>
      <c r="Y21" s="22">
        <v>648820</v>
      </c>
      <c r="Z21" s="22">
        <v>758200</v>
      </c>
      <c r="AA21" s="60">
        <v>912340</v>
      </c>
      <c r="AB21" s="75">
        <f t="shared" si="3"/>
        <v>154140</v>
      </c>
      <c r="AC21" s="42">
        <v>102860</v>
      </c>
      <c r="AD21" s="22">
        <v>168862</v>
      </c>
      <c r="AE21" s="22">
        <v>224660</v>
      </c>
      <c r="AF21" s="22">
        <v>312980</v>
      </c>
      <c r="AG21" s="24">
        <v>378226</v>
      </c>
      <c r="AH21" s="133">
        <f t="shared" si="4"/>
        <v>65246</v>
      </c>
      <c r="AI21" s="49">
        <v>0</v>
      </c>
      <c r="AJ21" s="21">
        <v>0</v>
      </c>
      <c r="AK21" s="22">
        <v>128690</v>
      </c>
      <c r="AL21" s="22">
        <v>212800</v>
      </c>
      <c r="AM21" s="71">
        <v>287406</v>
      </c>
      <c r="AN21" s="75">
        <f t="shared" si="5"/>
        <v>74606</v>
      </c>
      <c r="AO21" s="42">
        <v>640448</v>
      </c>
      <c r="AP21" s="22">
        <v>781406</v>
      </c>
      <c r="AQ21" s="22">
        <v>886202</v>
      </c>
      <c r="AR21" s="22">
        <v>986342</v>
      </c>
      <c r="AS21" s="71">
        <v>1028260</v>
      </c>
      <c r="AT21" s="75">
        <f t="shared" si="8"/>
        <v>41918</v>
      </c>
    </row>
    <row r="22" spans="1:46" ht="16.5" customHeight="1" x14ac:dyDescent="0.25">
      <c r="A22" s="164"/>
      <c r="B22" s="172"/>
      <c r="C22" s="25" t="s">
        <v>57</v>
      </c>
      <c r="D22" s="20" t="s">
        <v>18</v>
      </c>
      <c r="E22" s="49">
        <v>276300</v>
      </c>
      <c r="F22" s="21">
        <v>301886</v>
      </c>
      <c r="G22" s="21">
        <v>398640</v>
      </c>
      <c r="H22" s="21">
        <v>486280</v>
      </c>
      <c r="I22" s="24">
        <v>622438</v>
      </c>
      <c r="J22" s="67">
        <f t="shared" si="0"/>
        <v>136158</v>
      </c>
      <c r="K22" s="53">
        <v>375877</v>
      </c>
      <c r="L22" s="22">
        <v>451300</v>
      </c>
      <c r="M22" s="22">
        <v>588260</v>
      </c>
      <c r="N22" s="22">
        <v>622480</v>
      </c>
      <c r="O22" s="24">
        <v>698480</v>
      </c>
      <c r="P22" s="67">
        <f t="shared" si="6"/>
        <v>76000</v>
      </c>
      <c r="Q22" s="49">
        <v>379982</v>
      </c>
      <c r="R22" s="21">
        <v>451884</v>
      </c>
      <c r="S22" s="22">
        <v>588112</v>
      </c>
      <c r="T22" s="22">
        <v>674428</v>
      </c>
      <c r="U22" s="24">
        <v>821660</v>
      </c>
      <c r="V22" s="67">
        <f t="shared" si="7"/>
        <v>147232</v>
      </c>
      <c r="W22" s="53">
        <v>368820</v>
      </c>
      <c r="X22" s="22">
        <v>391190</v>
      </c>
      <c r="Y22" s="22">
        <v>428860</v>
      </c>
      <c r="Z22" s="22">
        <v>544810</v>
      </c>
      <c r="AA22" s="60">
        <v>698226</v>
      </c>
      <c r="AB22" s="75">
        <f t="shared" si="3"/>
        <v>153416</v>
      </c>
      <c r="AC22" s="42">
        <v>92776</v>
      </c>
      <c r="AD22" s="22">
        <v>124180</v>
      </c>
      <c r="AE22" s="22">
        <v>188600</v>
      </c>
      <c r="AF22" s="22">
        <v>216400</v>
      </c>
      <c r="AG22" s="24">
        <v>246782</v>
      </c>
      <c r="AH22" s="133">
        <f t="shared" si="4"/>
        <v>30382</v>
      </c>
      <c r="AI22" s="49">
        <v>0</v>
      </c>
      <c r="AJ22" s="21">
        <v>0</v>
      </c>
      <c r="AK22" s="22">
        <v>112680</v>
      </c>
      <c r="AL22" s="22">
        <v>198266</v>
      </c>
      <c r="AM22" s="71">
        <v>246180</v>
      </c>
      <c r="AN22" s="75">
        <f t="shared" si="5"/>
        <v>47914</v>
      </c>
      <c r="AO22" s="42">
        <v>443780</v>
      </c>
      <c r="AP22" s="22">
        <v>528084</v>
      </c>
      <c r="AQ22" s="22">
        <v>638864</v>
      </c>
      <c r="AR22" s="22">
        <v>784260</v>
      </c>
      <c r="AS22" s="71">
        <v>856240</v>
      </c>
      <c r="AT22" s="75">
        <f t="shared" si="8"/>
        <v>71980</v>
      </c>
    </row>
    <row r="23" spans="1:46" x14ac:dyDescent="0.25">
      <c r="A23" s="164"/>
      <c r="B23" s="172" t="s">
        <v>21</v>
      </c>
      <c r="C23" s="25" t="s">
        <v>45</v>
      </c>
      <c r="D23" s="20" t="s">
        <v>20</v>
      </c>
      <c r="E23" s="49">
        <v>0</v>
      </c>
      <c r="F23" s="21">
        <v>0</v>
      </c>
      <c r="G23" s="21">
        <v>2</v>
      </c>
      <c r="H23" s="21">
        <v>6</v>
      </c>
      <c r="I23" s="24">
        <v>7</v>
      </c>
      <c r="J23" s="67">
        <f t="shared" si="0"/>
        <v>1</v>
      </c>
      <c r="K23" s="53">
        <v>0</v>
      </c>
      <c r="L23" s="22">
        <v>0</v>
      </c>
      <c r="M23" s="22">
        <v>12</v>
      </c>
      <c r="N23" s="22">
        <v>14</v>
      </c>
      <c r="O23" s="24">
        <v>14</v>
      </c>
      <c r="P23" s="67">
        <f t="shared" si="6"/>
        <v>0</v>
      </c>
      <c r="Q23" s="49">
        <v>0</v>
      </c>
      <c r="R23" s="21">
        <v>0</v>
      </c>
      <c r="S23" s="22">
        <v>8</v>
      </c>
      <c r="T23" s="22">
        <v>12</v>
      </c>
      <c r="U23" s="24">
        <v>12</v>
      </c>
      <c r="V23" s="67">
        <f t="shared" si="7"/>
        <v>0</v>
      </c>
      <c r="W23" s="53">
        <v>0</v>
      </c>
      <c r="X23" s="22">
        <v>8</v>
      </c>
      <c r="Y23" s="22">
        <v>14</v>
      </c>
      <c r="Z23" s="22">
        <v>14</v>
      </c>
      <c r="AA23" s="60">
        <v>14</v>
      </c>
      <c r="AB23" s="75">
        <f t="shared" si="3"/>
        <v>0</v>
      </c>
      <c r="AC23" s="42">
        <v>0</v>
      </c>
      <c r="AD23" s="22">
        <v>2</v>
      </c>
      <c r="AE23" s="22">
        <v>4</v>
      </c>
      <c r="AF23" s="22">
        <v>4</v>
      </c>
      <c r="AG23" s="24">
        <v>4</v>
      </c>
      <c r="AH23" s="133">
        <f t="shared" si="4"/>
        <v>0</v>
      </c>
      <c r="AI23" s="49">
        <v>0</v>
      </c>
      <c r="AJ23" s="21">
        <v>0</v>
      </c>
      <c r="AK23" s="22">
        <v>2</v>
      </c>
      <c r="AL23" s="22">
        <v>4</v>
      </c>
      <c r="AM23" s="71">
        <v>5</v>
      </c>
      <c r="AN23" s="75">
        <f t="shared" si="5"/>
        <v>1</v>
      </c>
      <c r="AO23" s="42">
        <v>0</v>
      </c>
      <c r="AP23" s="22">
        <v>4</v>
      </c>
      <c r="AQ23" s="22">
        <v>6</v>
      </c>
      <c r="AR23" s="22">
        <v>8</v>
      </c>
      <c r="AS23" s="71">
        <v>9</v>
      </c>
      <c r="AT23" s="75">
        <f t="shared" si="8"/>
        <v>1</v>
      </c>
    </row>
    <row r="24" spans="1:46" x14ac:dyDescent="0.25">
      <c r="A24" s="164"/>
      <c r="B24" s="172"/>
      <c r="C24" s="25" t="s">
        <v>46</v>
      </c>
      <c r="D24" s="20" t="s">
        <v>47</v>
      </c>
      <c r="E24" s="49">
        <v>0</v>
      </c>
      <c r="F24" s="21">
        <v>0</v>
      </c>
      <c r="G24" s="21">
        <v>52462</v>
      </c>
      <c r="H24" s="21">
        <v>60046</v>
      </c>
      <c r="I24" s="24">
        <v>64960</v>
      </c>
      <c r="J24" s="67">
        <f t="shared" si="0"/>
        <v>4914</v>
      </c>
      <c r="K24" s="53">
        <v>0</v>
      </c>
      <c r="L24" s="22">
        <v>0</v>
      </c>
      <c r="M24" s="22">
        <v>98640</v>
      </c>
      <c r="N24" s="22">
        <v>112862</v>
      </c>
      <c r="O24" s="24">
        <v>126780</v>
      </c>
      <c r="P24" s="67">
        <f t="shared" si="6"/>
        <v>13918</v>
      </c>
      <c r="Q24" s="49">
        <v>0</v>
      </c>
      <c r="R24" s="21">
        <v>0</v>
      </c>
      <c r="S24" s="22">
        <v>26228</v>
      </c>
      <c r="T24" s="22">
        <v>72884</v>
      </c>
      <c r="U24" s="24">
        <v>84630</v>
      </c>
      <c r="V24" s="67">
        <f t="shared" si="7"/>
        <v>11746</v>
      </c>
      <c r="W24" s="53">
        <v>0</v>
      </c>
      <c r="X24" s="22">
        <v>86728</v>
      </c>
      <c r="Y24" s="22">
        <v>102242</v>
      </c>
      <c r="Z24" s="22">
        <v>122986</v>
      </c>
      <c r="AA24" s="60">
        <v>138726</v>
      </c>
      <c r="AB24" s="75">
        <f t="shared" si="3"/>
        <v>15740</v>
      </c>
      <c r="AC24" s="42">
        <v>0</v>
      </c>
      <c r="AD24" s="22">
        <v>18704</v>
      </c>
      <c r="AE24" s="22">
        <v>36712</v>
      </c>
      <c r="AF24" s="22">
        <v>42920</v>
      </c>
      <c r="AG24" s="24">
        <v>58680</v>
      </c>
      <c r="AH24" s="133">
        <f t="shared" si="4"/>
        <v>15760</v>
      </c>
      <c r="AI24" s="49">
        <v>0</v>
      </c>
      <c r="AJ24" s="21">
        <v>0</v>
      </c>
      <c r="AK24" s="22">
        <v>12874</v>
      </c>
      <c r="AL24" s="22">
        <v>20684</v>
      </c>
      <c r="AM24" s="71">
        <v>28748</v>
      </c>
      <c r="AN24" s="75">
        <f t="shared" si="5"/>
        <v>8064</v>
      </c>
      <c r="AO24" s="42">
        <v>0</v>
      </c>
      <c r="AP24" s="22">
        <v>32780</v>
      </c>
      <c r="AQ24" s="22">
        <v>38712</v>
      </c>
      <c r="AR24" s="22">
        <v>42920</v>
      </c>
      <c r="AS24" s="71">
        <v>48642</v>
      </c>
      <c r="AT24" s="75">
        <f t="shared" si="8"/>
        <v>5722</v>
      </c>
    </row>
    <row r="25" spans="1:46" ht="22.5" x14ac:dyDescent="0.25">
      <c r="A25" s="164"/>
      <c r="B25" s="172" t="s">
        <v>19</v>
      </c>
      <c r="C25" s="25" t="s">
        <v>58</v>
      </c>
      <c r="D25" s="20" t="s">
        <v>30</v>
      </c>
      <c r="E25" s="49">
        <v>0</v>
      </c>
      <c r="F25" s="21">
        <v>0</v>
      </c>
      <c r="G25" s="21">
        <v>0</v>
      </c>
      <c r="H25" s="21">
        <v>0</v>
      </c>
      <c r="I25" s="24">
        <v>0</v>
      </c>
      <c r="J25" s="67">
        <f t="shared" si="0"/>
        <v>0</v>
      </c>
      <c r="K25" s="53">
        <v>0</v>
      </c>
      <c r="L25" s="22">
        <v>0</v>
      </c>
      <c r="M25" s="22">
        <v>0</v>
      </c>
      <c r="N25" s="22">
        <v>0</v>
      </c>
      <c r="O25" s="24">
        <v>0</v>
      </c>
      <c r="P25" s="67">
        <f t="shared" si="6"/>
        <v>0</v>
      </c>
      <c r="Q25" s="49">
        <v>0</v>
      </c>
      <c r="R25" s="21">
        <v>0</v>
      </c>
      <c r="S25" s="22">
        <v>0</v>
      </c>
      <c r="T25" s="22">
        <v>0</v>
      </c>
      <c r="U25" s="24">
        <v>4</v>
      </c>
      <c r="V25" s="67">
        <f t="shared" si="7"/>
        <v>4</v>
      </c>
      <c r="W25" s="53">
        <v>0</v>
      </c>
      <c r="X25" s="22">
        <v>0</v>
      </c>
      <c r="Y25" s="22">
        <v>0</v>
      </c>
      <c r="Z25" s="22">
        <v>0</v>
      </c>
      <c r="AA25" s="60">
        <v>2</v>
      </c>
      <c r="AB25" s="75">
        <f t="shared" si="3"/>
        <v>2</v>
      </c>
      <c r="AC25" s="42">
        <v>0</v>
      </c>
      <c r="AD25" s="22">
        <v>0</v>
      </c>
      <c r="AE25" s="22">
        <v>0</v>
      </c>
      <c r="AF25" s="22">
        <v>0</v>
      </c>
      <c r="AG25" s="24">
        <v>0</v>
      </c>
      <c r="AH25" s="133">
        <f t="shared" si="4"/>
        <v>0</v>
      </c>
      <c r="AI25" s="49">
        <v>0</v>
      </c>
      <c r="AJ25" s="21">
        <v>0</v>
      </c>
      <c r="AK25" s="22">
        <v>0</v>
      </c>
      <c r="AL25" s="22">
        <v>0</v>
      </c>
      <c r="AM25" s="71">
        <v>0</v>
      </c>
      <c r="AN25" s="75">
        <f t="shared" si="5"/>
        <v>0</v>
      </c>
      <c r="AO25" s="42">
        <v>0</v>
      </c>
      <c r="AP25" s="22">
        <v>0</v>
      </c>
      <c r="AQ25" s="22">
        <v>0</v>
      </c>
      <c r="AR25" s="22">
        <v>0</v>
      </c>
      <c r="AS25" s="71">
        <v>0</v>
      </c>
      <c r="AT25" s="75">
        <f t="shared" si="8"/>
        <v>0</v>
      </c>
    </row>
    <row r="26" spans="1:46" ht="22.5" x14ac:dyDescent="0.25">
      <c r="A26" s="164"/>
      <c r="B26" s="172"/>
      <c r="C26" s="25" t="s">
        <v>95</v>
      </c>
      <c r="D26" s="20" t="s">
        <v>34</v>
      </c>
      <c r="E26" s="49">
        <v>0</v>
      </c>
      <c r="F26" s="21">
        <v>0</v>
      </c>
      <c r="G26" s="21">
        <v>0</v>
      </c>
      <c r="H26" s="21">
        <v>0</v>
      </c>
      <c r="I26" s="24">
        <v>0</v>
      </c>
      <c r="J26" s="67">
        <f t="shared" si="0"/>
        <v>0</v>
      </c>
      <c r="K26" s="53">
        <v>0</v>
      </c>
      <c r="L26" s="22">
        <v>0</v>
      </c>
      <c r="M26" s="22">
        <v>0</v>
      </c>
      <c r="N26" s="22">
        <v>0</v>
      </c>
      <c r="O26" s="24">
        <v>0</v>
      </c>
      <c r="P26" s="67">
        <f t="shared" si="6"/>
        <v>0</v>
      </c>
      <c r="Q26" s="49">
        <v>0</v>
      </c>
      <c r="R26" s="21">
        <v>0</v>
      </c>
      <c r="S26" s="22">
        <v>0</v>
      </c>
      <c r="T26" s="22">
        <v>0</v>
      </c>
      <c r="U26" s="24">
        <v>3622</v>
      </c>
      <c r="V26" s="67">
        <f t="shared" si="7"/>
        <v>3622</v>
      </c>
      <c r="W26" s="53">
        <v>0</v>
      </c>
      <c r="X26" s="22">
        <v>0</v>
      </c>
      <c r="Y26" s="22">
        <v>0</v>
      </c>
      <c r="Z26" s="22">
        <v>0</v>
      </c>
      <c r="AA26" s="60">
        <v>2426</v>
      </c>
      <c r="AB26" s="75">
        <f t="shared" si="3"/>
        <v>2426</v>
      </c>
      <c r="AC26" s="42">
        <v>0</v>
      </c>
      <c r="AD26" s="22">
        <v>0</v>
      </c>
      <c r="AE26" s="22">
        <v>0</v>
      </c>
      <c r="AF26" s="22">
        <v>0</v>
      </c>
      <c r="AG26" s="24">
        <v>0</v>
      </c>
      <c r="AH26" s="133">
        <f t="shared" si="4"/>
        <v>0</v>
      </c>
      <c r="AI26" s="49">
        <v>0</v>
      </c>
      <c r="AJ26" s="21">
        <v>0</v>
      </c>
      <c r="AK26" s="22">
        <v>0</v>
      </c>
      <c r="AL26" s="22">
        <v>0</v>
      </c>
      <c r="AM26" s="71">
        <v>0</v>
      </c>
      <c r="AN26" s="75">
        <f t="shared" si="5"/>
        <v>0</v>
      </c>
      <c r="AO26" s="42">
        <v>0</v>
      </c>
      <c r="AP26" s="22">
        <v>0</v>
      </c>
      <c r="AQ26" s="22">
        <v>0</v>
      </c>
      <c r="AR26" s="22">
        <v>0</v>
      </c>
      <c r="AS26" s="71">
        <v>0</v>
      </c>
      <c r="AT26" s="75">
        <f t="shared" si="8"/>
        <v>0</v>
      </c>
    </row>
    <row r="27" spans="1:46" ht="14.25" customHeight="1" x14ac:dyDescent="0.25">
      <c r="A27" s="164"/>
      <c r="B27" s="172" t="s">
        <v>22</v>
      </c>
      <c r="C27" s="25" t="s">
        <v>96</v>
      </c>
      <c r="D27" s="20" t="s">
        <v>98</v>
      </c>
      <c r="E27" s="49">
        <v>0</v>
      </c>
      <c r="F27" s="21">
        <v>16</v>
      </c>
      <c r="G27" s="21">
        <v>32</v>
      </c>
      <c r="H27" s="21">
        <v>36</v>
      </c>
      <c r="I27" s="24">
        <v>48</v>
      </c>
      <c r="J27" s="67">
        <f t="shared" si="0"/>
        <v>12</v>
      </c>
      <c r="K27" s="53">
        <v>0</v>
      </c>
      <c r="L27" s="22">
        <v>0</v>
      </c>
      <c r="M27" s="22">
        <v>112</v>
      </c>
      <c r="N27" s="22">
        <v>136</v>
      </c>
      <c r="O27" s="24">
        <v>144</v>
      </c>
      <c r="P27" s="67">
        <f t="shared" si="6"/>
        <v>8</v>
      </c>
      <c r="Q27" s="49">
        <v>0</v>
      </c>
      <c r="R27" s="21">
        <v>0</v>
      </c>
      <c r="S27" s="22">
        <v>56</v>
      </c>
      <c r="T27" s="22">
        <v>78</v>
      </c>
      <c r="U27" s="24">
        <v>92</v>
      </c>
      <c r="V27" s="67">
        <f t="shared" si="7"/>
        <v>14</v>
      </c>
      <c r="W27" s="53">
        <v>0</v>
      </c>
      <c r="X27" s="22">
        <v>96</v>
      </c>
      <c r="Y27" s="22">
        <v>124</v>
      </c>
      <c r="Z27" s="22">
        <v>138</v>
      </c>
      <c r="AA27" s="60">
        <v>146</v>
      </c>
      <c r="AB27" s="75">
        <f t="shared" si="3"/>
        <v>8</v>
      </c>
      <c r="AC27" s="42">
        <v>0</v>
      </c>
      <c r="AD27" s="22">
        <v>24</v>
      </c>
      <c r="AE27" s="22">
        <v>46</v>
      </c>
      <c r="AF27" s="22">
        <v>48</v>
      </c>
      <c r="AG27" s="24">
        <v>48</v>
      </c>
      <c r="AH27" s="133">
        <f t="shared" si="4"/>
        <v>0</v>
      </c>
      <c r="AI27" s="49">
        <v>0</v>
      </c>
      <c r="AJ27" s="21">
        <v>0</v>
      </c>
      <c r="AK27" s="22">
        <v>32</v>
      </c>
      <c r="AL27" s="22">
        <v>44</v>
      </c>
      <c r="AM27" s="71">
        <v>56</v>
      </c>
      <c r="AN27" s="75">
        <f t="shared" si="5"/>
        <v>12</v>
      </c>
      <c r="AO27" s="42">
        <v>0</v>
      </c>
      <c r="AP27" s="22">
        <v>24</v>
      </c>
      <c r="AQ27" s="22">
        <v>46</v>
      </c>
      <c r="AR27" s="22">
        <v>64</v>
      </c>
      <c r="AS27" s="71">
        <v>76</v>
      </c>
      <c r="AT27" s="75">
        <f t="shared" si="8"/>
        <v>12</v>
      </c>
    </row>
    <row r="28" spans="1:46" ht="23.25" thickBot="1" x14ac:dyDescent="0.3">
      <c r="A28" s="170"/>
      <c r="B28" s="179"/>
      <c r="C28" s="26" t="s">
        <v>97</v>
      </c>
      <c r="D28" s="27" t="s">
        <v>10</v>
      </c>
      <c r="E28" s="50">
        <v>0</v>
      </c>
      <c r="F28" s="12">
        <v>12764</v>
      </c>
      <c r="G28" s="12">
        <v>30868</v>
      </c>
      <c r="H28" s="12">
        <v>44642</v>
      </c>
      <c r="I28" s="30">
        <v>62568</v>
      </c>
      <c r="J28" s="68">
        <f t="shared" si="0"/>
        <v>17926</v>
      </c>
      <c r="K28" s="54">
        <v>0</v>
      </c>
      <c r="L28" s="28">
        <v>0</v>
      </c>
      <c r="M28" s="28">
        <v>124782</v>
      </c>
      <c r="N28" s="28">
        <v>168260</v>
      </c>
      <c r="O28" s="30">
        <v>198662</v>
      </c>
      <c r="P28" s="68">
        <f t="shared" si="6"/>
        <v>30402</v>
      </c>
      <c r="Q28" s="50">
        <v>0</v>
      </c>
      <c r="R28" s="12">
        <v>0</v>
      </c>
      <c r="S28" s="28">
        <v>52886</v>
      </c>
      <c r="T28" s="28">
        <v>88732</v>
      </c>
      <c r="U28" s="30">
        <v>112640</v>
      </c>
      <c r="V28" s="68">
        <f t="shared" si="7"/>
        <v>23908</v>
      </c>
      <c r="W28" s="54">
        <v>0</v>
      </c>
      <c r="X28" s="28">
        <v>96782</v>
      </c>
      <c r="Y28" s="28">
        <v>112984</v>
      </c>
      <c r="Z28" s="28">
        <v>178332</v>
      </c>
      <c r="AA28" s="61">
        <v>232760</v>
      </c>
      <c r="AB28" s="77">
        <f t="shared" si="3"/>
        <v>54428</v>
      </c>
      <c r="AC28" s="43">
        <v>0</v>
      </c>
      <c r="AD28" s="28">
        <v>6428</v>
      </c>
      <c r="AE28" s="28">
        <v>8252</v>
      </c>
      <c r="AF28" s="28">
        <v>10298</v>
      </c>
      <c r="AG28" s="30">
        <v>11830</v>
      </c>
      <c r="AH28" s="135">
        <f t="shared" si="4"/>
        <v>1532</v>
      </c>
      <c r="AI28" s="51">
        <v>0</v>
      </c>
      <c r="AJ28" s="38">
        <v>0</v>
      </c>
      <c r="AK28" s="148">
        <v>7482</v>
      </c>
      <c r="AL28" s="148">
        <v>9162</v>
      </c>
      <c r="AM28" s="140">
        <v>11296</v>
      </c>
      <c r="AN28" s="76">
        <f t="shared" si="5"/>
        <v>2134</v>
      </c>
      <c r="AO28" s="150">
        <v>0</v>
      </c>
      <c r="AP28" s="148">
        <v>6428</v>
      </c>
      <c r="AQ28" s="148">
        <v>10452</v>
      </c>
      <c r="AR28" s="148">
        <v>18298</v>
      </c>
      <c r="AS28" s="140">
        <v>21186</v>
      </c>
      <c r="AT28" s="76">
        <f t="shared" si="8"/>
        <v>2888</v>
      </c>
    </row>
    <row r="29" spans="1:46" x14ac:dyDescent="0.25">
      <c r="A29" s="163" t="s">
        <v>3</v>
      </c>
      <c r="B29" s="166" t="s">
        <v>36</v>
      </c>
      <c r="C29" s="166"/>
      <c r="D29" s="14" t="s">
        <v>10</v>
      </c>
      <c r="E29" s="48">
        <v>0</v>
      </c>
      <c r="F29" s="15">
        <v>0</v>
      </c>
      <c r="G29" s="15">
        <v>0</v>
      </c>
      <c r="H29" s="15">
        <v>0</v>
      </c>
      <c r="I29" s="18">
        <v>0</v>
      </c>
      <c r="J29" s="66">
        <f t="shared" si="0"/>
        <v>0</v>
      </c>
      <c r="K29" s="52">
        <v>0</v>
      </c>
      <c r="L29" s="16">
        <v>0</v>
      </c>
      <c r="M29" s="16">
        <v>0</v>
      </c>
      <c r="N29" s="16">
        <v>0</v>
      </c>
      <c r="O29" s="18">
        <v>0</v>
      </c>
      <c r="P29" s="66">
        <f t="shared" si="6"/>
        <v>0</v>
      </c>
      <c r="Q29" s="48">
        <v>0</v>
      </c>
      <c r="R29" s="15">
        <v>52786</v>
      </c>
      <c r="S29" s="16">
        <v>59620</v>
      </c>
      <c r="T29" s="16">
        <v>72006</v>
      </c>
      <c r="U29" s="18">
        <v>78198</v>
      </c>
      <c r="V29" s="66">
        <f t="shared" si="7"/>
        <v>6192</v>
      </c>
      <c r="W29" s="52">
        <v>0</v>
      </c>
      <c r="X29" s="16">
        <v>0</v>
      </c>
      <c r="Y29" s="16">
        <v>0</v>
      </c>
      <c r="Z29" s="16">
        <v>0</v>
      </c>
      <c r="AA29" s="58">
        <v>0</v>
      </c>
      <c r="AB29" s="74">
        <f t="shared" si="3"/>
        <v>0</v>
      </c>
      <c r="AC29" s="41">
        <v>0</v>
      </c>
      <c r="AD29" s="16">
        <v>0</v>
      </c>
      <c r="AE29" s="16">
        <v>0</v>
      </c>
      <c r="AF29" s="16">
        <v>0</v>
      </c>
      <c r="AG29" s="18">
        <v>0</v>
      </c>
      <c r="AH29" s="132">
        <f t="shared" si="4"/>
        <v>0</v>
      </c>
      <c r="AI29" s="156">
        <v>0</v>
      </c>
      <c r="AJ29" s="153">
        <v>0</v>
      </c>
      <c r="AK29" s="152">
        <v>8560</v>
      </c>
      <c r="AL29" s="152">
        <v>9420</v>
      </c>
      <c r="AM29" s="155">
        <v>11980</v>
      </c>
      <c r="AN29" s="157">
        <f t="shared" si="5"/>
        <v>2560</v>
      </c>
      <c r="AO29" s="41">
        <v>0</v>
      </c>
      <c r="AP29" s="16">
        <v>0</v>
      </c>
      <c r="AQ29" s="16">
        <v>0</v>
      </c>
      <c r="AR29" s="16">
        <v>0</v>
      </c>
      <c r="AS29" s="70">
        <v>0</v>
      </c>
      <c r="AT29" s="74">
        <f t="shared" si="8"/>
        <v>0</v>
      </c>
    </row>
    <row r="30" spans="1:46" ht="22.5" x14ac:dyDescent="0.25">
      <c r="A30" s="164"/>
      <c r="B30" s="25" t="s">
        <v>8</v>
      </c>
      <c r="C30" s="25" t="s">
        <v>48</v>
      </c>
      <c r="D30" s="20" t="s">
        <v>12</v>
      </c>
      <c r="E30" s="49">
        <v>0</v>
      </c>
      <c r="F30" s="21">
        <v>0</v>
      </c>
      <c r="G30" s="21">
        <v>0</v>
      </c>
      <c r="H30" s="21">
        <v>0</v>
      </c>
      <c r="I30" s="24">
        <v>0</v>
      </c>
      <c r="J30" s="67">
        <f t="shared" si="0"/>
        <v>0</v>
      </c>
      <c r="K30" s="53">
        <v>0</v>
      </c>
      <c r="L30" s="22">
        <v>0</v>
      </c>
      <c r="M30" s="22">
        <v>0</v>
      </c>
      <c r="N30" s="22">
        <v>0</v>
      </c>
      <c r="O30" s="24">
        <v>0</v>
      </c>
      <c r="P30" s="67">
        <f t="shared" si="6"/>
        <v>0</v>
      </c>
      <c r="Q30" s="49">
        <v>0</v>
      </c>
      <c r="R30" s="21">
        <v>108</v>
      </c>
      <c r="S30" s="22">
        <v>152</v>
      </c>
      <c r="T30" s="22">
        <v>186</v>
      </c>
      <c r="U30" s="24">
        <v>242</v>
      </c>
      <c r="V30" s="67">
        <f t="shared" si="7"/>
        <v>56</v>
      </c>
      <c r="W30" s="53">
        <v>0</v>
      </c>
      <c r="X30" s="22">
        <v>0</v>
      </c>
      <c r="Y30" s="22">
        <v>0</v>
      </c>
      <c r="Z30" s="22">
        <v>0</v>
      </c>
      <c r="AA30" s="32">
        <v>0</v>
      </c>
      <c r="AB30" s="75">
        <f t="shared" si="3"/>
        <v>0</v>
      </c>
      <c r="AC30" s="42">
        <v>0</v>
      </c>
      <c r="AD30" s="22">
        <v>0</v>
      </c>
      <c r="AE30" s="22">
        <v>0</v>
      </c>
      <c r="AF30" s="22">
        <v>0</v>
      </c>
      <c r="AG30" s="24">
        <v>0</v>
      </c>
      <c r="AH30" s="133">
        <f t="shared" si="4"/>
        <v>0</v>
      </c>
      <c r="AI30" s="49">
        <v>0</v>
      </c>
      <c r="AJ30" s="21">
        <v>0</v>
      </c>
      <c r="AK30" s="22">
        <v>4</v>
      </c>
      <c r="AL30" s="22">
        <v>8</v>
      </c>
      <c r="AM30" s="71">
        <v>12</v>
      </c>
      <c r="AN30" s="75">
        <f t="shared" si="5"/>
        <v>4</v>
      </c>
      <c r="AO30" s="42">
        <v>0</v>
      </c>
      <c r="AP30" s="22">
        <v>0</v>
      </c>
      <c r="AQ30" s="22">
        <v>0</v>
      </c>
      <c r="AR30" s="22">
        <v>0</v>
      </c>
      <c r="AS30" s="71">
        <v>0</v>
      </c>
      <c r="AT30" s="75">
        <f t="shared" si="8"/>
        <v>0</v>
      </c>
    </row>
    <row r="31" spans="1:46" ht="22.5" x14ac:dyDescent="0.25">
      <c r="A31" s="164"/>
      <c r="B31" s="25" t="s">
        <v>7</v>
      </c>
      <c r="C31" s="25" t="s">
        <v>49</v>
      </c>
      <c r="D31" s="20" t="s">
        <v>13</v>
      </c>
      <c r="E31" s="49">
        <v>0</v>
      </c>
      <c r="F31" s="21">
        <v>0</v>
      </c>
      <c r="G31" s="21">
        <v>0</v>
      </c>
      <c r="H31" s="21">
        <v>0</v>
      </c>
      <c r="I31" s="24">
        <v>0</v>
      </c>
      <c r="J31" s="67">
        <f t="shared" si="0"/>
        <v>0</v>
      </c>
      <c r="K31" s="53">
        <v>0</v>
      </c>
      <c r="L31" s="22">
        <v>0</v>
      </c>
      <c r="M31" s="22">
        <v>0</v>
      </c>
      <c r="N31" s="22">
        <v>0</v>
      </c>
      <c r="O31" s="24">
        <v>0</v>
      </c>
      <c r="P31" s="67">
        <f t="shared" si="6"/>
        <v>0</v>
      </c>
      <c r="Q31" s="49">
        <v>0</v>
      </c>
      <c r="R31" s="21">
        <v>42</v>
      </c>
      <c r="S31" s="22">
        <v>58</v>
      </c>
      <c r="T31" s="22">
        <v>72</v>
      </c>
      <c r="U31" s="24">
        <v>84</v>
      </c>
      <c r="V31" s="67">
        <f t="shared" si="7"/>
        <v>12</v>
      </c>
      <c r="W31" s="53">
        <v>0</v>
      </c>
      <c r="X31" s="22">
        <v>0</v>
      </c>
      <c r="Y31" s="22">
        <v>0</v>
      </c>
      <c r="Z31" s="22">
        <v>0</v>
      </c>
      <c r="AA31" s="32">
        <v>0</v>
      </c>
      <c r="AB31" s="75">
        <f t="shared" si="3"/>
        <v>0</v>
      </c>
      <c r="AC31" s="42">
        <v>0</v>
      </c>
      <c r="AD31" s="22">
        <v>0</v>
      </c>
      <c r="AE31" s="22">
        <v>0</v>
      </c>
      <c r="AF31" s="22">
        <v>0</v>
      </c>
      <c r="AG31" s="24">
        <v>0</v>
      </c>
      <c r="AH31" s="133">
        <f t="shared" si="4"/>
        <v>0</v>
      </c>
      <c r="AI31" s="49">
        <v>0</v>
      </c>
      <c r="AJ31" s="21">
        <v>0</v>
      </c>
      <c r="AK31" s="22">
        <v>1078</v>
      </c>
      <c r="AL31" s="22">
        <v>1452</v>
      </c>
      <c r="AM31" s="71">
        <v>1824</v>
      </c>
      <c r="AN31" s="75">
        <f t="shared" si="5"/>
        <v>372</v>
      </c>
      <c r="AO31" s="42">
        <v>0</v>
      </c>
      <c r="AP31" s="22">
        <v>0</v>
      </c>
      <c r="AQ31" s="22">
        <v>0</v>
      </c>
      <c r="AR31" s="22">
        <v>0</v>
      </c>
      <c r="AS31" s="71">
        <v>0</v>
      </c>
      <c r="AT31" s="75">
        <f t="shared" si="8"/>
        <v>0</v>
      </c>
    </row>
    <row r="32" spans="1:46" ht="22.5" x14ac:dyDescent="0.25">
      <c r="A32" s="164"/>
      <c r="B32" s="25" t="s">
        <v>79</v>
      </c>
      <c r="C32" s="25" t="s">
        <v>50</v>
      </c>
      <c r="D32" s="20" t="s">
        <v>14</v>
      </c>
      <c r="E32" s="49">
        <v>0</v>
      </c>
      <c r="F32" s="21">
        <v>0</v>
      </c>
      <c r="G32" s="21">
        <v>0</v>
      </c>
      <c r="H32" s="21">
        <v>0</v>
      </c>
      <c r="I32" s="24">
        <v>0</v>
      </c>
      <c r="J32" s="67">
        <f t="shared" si="0"/>
        <v>0</v>
      </c>
      <c r="K32" s="53">
        <v>0</v>
      </c>
      <c r="L32" s="22">
        <v>0</v>
      </c>
      <c r="M32" s="22">
        <v>0</v>
      </c>
      <c r="N32" s="22">
        <v>0</v>
      </c>
      <c r="O32" s="24">
        <v>0</v>
      </c>
      <c r="P32" s="67">
        <f t="shared" si="6"/>
        <v>0</v>
      </c>
      <c r="Q32" s="49">
        <v>0</v>
      </c>
      <c r="R32" s="21">
        <v>112</v>
      </c>
      <c r="S32" s="22">
        <v>392</v>
      </c>
      <c r="T32" s="22">
        <v>616</v>
      </c>
      <c r="U32" s="24">
        <v>728</v>
      </c>
      <c r="V32" s="67">
        <f t="shared" si="7"/>
        <v>112</v>
      </c>
      <c r="W32" s="53">
        <v>0</v>
      </c>
      <c r="X32" s="22">
        <v>0</v>
      </c>
      <c r="Y32" s="22">
        <v>0</v>
      </c>
      <c r="Z32" s="22">
        <v>0</v>
      </c>
      <c r="AA32" s="32">
        <v>0</v>
      </c>
      <c r="AB32" s="75">
        <f t="shared" si="3"/>
        <v>0</v>
      </c>
      <c r="AC32" s="42">
        <v>0</v>
      </c>
      <c r="AD32" s="22">
        <v>0</v>
      </c>
      <c r="AE32" s="22">
        <v>0</v>
      </c>
      <c r="AF32" s="22">
        <v>0</v>
      </c>
      <c r="AG32" s="24">
        <v>0</v>
      </c>
      <c r="AH32" s="133">
        <f t="shared" si="4"/>
        <v>0</v>
      </c>
      <c r="AI32" s="49">
        <v>0</v>
      </c>
      <c r="AJ32" s="21">
        <v>0</v>
      </c>
      <c r="AK32" s="22">
        <v>286</v>
      </c>
      <c r="AL32" s="22">
        <v>482</v>
      </c>
      <c r="AM32" s="71">
        <v>694</v>
      </c>
      <c r="AN32" s="75">
        <f t="shared" si="5"/>
        <v>212</v>
      </c>
      <c r="AO32" s="42">
        <v>0</v>
      </c>
      <c r="AP32" s="22">
        <v>0</v>
      </c>
      <c r="AQ32" s="22">
        <v>0</v>
      </c>
      <c r="AR32" s="22">
        <v>0</v>
      </c>
      <c r="AS32" s="71">
        <v>0</v>
      </c>
      <c r="AT32" s="75">
        <f t="shared" si="8"/>
        <v>0</v>
      </c>
    </row>
    <row r="33" spans="1:46" ht="22.5" x14ac:dyDescent="0.25">
      <c r="A33" s="164"/>
      <c r="B33" s="25" t="s">
        <v>9</v>
      </c>
      <c r="C33" s="25" t="s">
        <v>51</v>
      </c>
      <c r="D33" s="20" t="s">
        <v>11</v>
      </c>
      <c r="E33" s="49">
        <v>0</v>
      </c>
      <c r="F33" s="21">
        <v>0</v>
      </c>
      <c r="G33" s="21">
        <v>0</v>
      </c>
      <c r="H33" s="21">
        <v>0</v>
      </c>
      <c r="I33" s="24">
        <v>0</v>
      </c>
      <c r="J33" s="67">
        <f t="shared" si="0"/>
        <v>0</v>
      </c>
      <c r="K33" s="53">
        <v>0</v>
      </c>
      <c r="L33" s="22">
        <v>0</v>
      </c>
      <c r="M33" s="22">
        <v>0</v>
      </c>
      <c r="N33" s="22">
        <v>0</v>
      </c>
      <c r="O33" s="24">
        <v>0</v>
      </c>
      <c r="P33" s="67">
        <f t="shared" si="6"/>
        <v>0</v>
      </c>
      <c r="Q33" s="49">
        <v>0</v>
      </c>
      <c r="R33" s="21">
        <v>42</v>
      </c>
      <c r="S33" s="22">
        <v>56</v>
      </c>
      <c r="T33" s="22">
        <v>84</v>
      </c>
      <c r="U33" s="24">
        <v>128</v>
      </c>
      <c r="V33" s="67">
        <f t="shared" si="7"/>
        <v>44</v>
      </c>
      <c r="W33" s="53">
        <v>0</v>
      </c>
      <c r="X33" s="22">
        <v>0</v>
      </c>
      <c r="Y33" s="22">
        <v>0</v>
      </c>
      <c r="Z33" s="22">
        <v>0</v>
      </c>
      <c r="AA33" s="32">
        <v>0</v>
      </c>
      <c r="AB33" s="75">
        <f t="shared" si="3"/>
        <v>0</v>
      </c>
      <c r="AC33" s="42">
        <v>0</v>
      </c>
      <c r="AD33" s="22">
        <v>0</v>
      </c>
      <c r="AE33" s="22">
        <v>0</v>
      </c>
      <c r="AF33" s="22">
        <v>0</v>
      </c>
      <c r="AG33" s="24">
        <v>0</v>
      </c>
      <c r="AH33" s="133">
        <f t="shared" si="4"/>
        <v>0</v>
      </c>
      <c r="AI33" s="49">
        <v>0</v>
      </c>
      <c r="AJ33" s="21">
        <v>0</v>
      </c>
      <c r="AK33" s="22">
        <v>0</v>
      </c>
      <c r="AL33" s="22">
        <v>0</v>
      </c>
      <c r="AM33" s="71">
        <v>0</v>
      </c>
      <c r="AN33" s="75">
        <f t="shared" si="5"/>
        <v>0</v>
      </c>
      <c r="AO33" s="42">
        <v>0</v>
      </c>
      <c r="AP33" s="22">
        <v>0</v>
      </c>
      <c r="AQ33" s="22">
        <v>0</v>
      </c>
      <c r="AR33" s="22">
        <v>0</v>
      </c>
      <c r="AS33" s="71">
        <v>0</v>
      </c>
      <c r="AT33" s="75">
        <f t="shared" si="8"/>
        <v>0</v>
      </c>
    </row>
    <row r="34" spans="1:46" ht="22.5" x14ac:dyDescent="0.25">
      <c r="A34" s="164"/>
      <c r="B34" s="23" t="s">
        <v>102</v>
      </c>
      <c r="C34" s="23" t="s">
        <v>103</v>
      </c>
      <c r="D34" s="32" t="s">
        <v>10</v>
      </c>
      <c r="E34" s="49">
        <v>0</v>
      </c>
      <c r="F34" s="21">
        <v>0</v>
      </c>
      <c r="G34" s="21">
        <v>0</v>
      </c>
      <c r="H34" s="21">
        <v>0</v>
      </c>
      <c r="I34" s="24">
        <v>0</v>
      </c>
      <c r="J34" s="67">
        <f t="shared" si="0"/>
        <v>0</v>
      </c>
      <c r="K34" s="53">
        <v>0</v>
      </c>
      <c r="L34" s="22">
        <v>0</v>
      </c>
      <c r="M34" s="22">
        <v>0</v>
      </c>
      <c r="N34" s="22">
        <v>0</v>
      </c>
      <c r="O34" s="24">
        <v>0</v>
      </c>
      <c r="P34" s="67">
        <f t="shared" si="6"/>
        <v>0</v>
      </c>
      <c r="Q34" s="49">
        <v>0</v>
      </c>
      <c r="R34" s="21">
        <v>3642</v>
      </c>
      <c r="S34" s="22">
        <v>4626</v>
      </c>
      <c r="T34" s="22">
        <v>6216</v>
      </c>
      <c r="U34" s="24">
        <v>8424</v>
      </c>
      <c r="V34" s="67">
        <f t="shared" si="7"/>
        <v>2208</v>
      </c>
      <c r="W34" s="53"/>
      <c r="X34" s="22"/>
      <c r="Y34" s="22"/>
      <c r="Z34" s="22"/>
      <c r="AA34" s="32"/>
      <c r="AB34" s="75">
        <f t="shared" si="3"/>
        <v>0</v>
      </c>
      <c r="AC34" s="42">
        <v>0</v>
      </c>
      <c r="AD34" s="22">
        <v>0</v>
      </c>
      <c r="AE34" s="22">
        <v>0</v>
      </c>
      <c r="AF34" s="22">
        <v>2068</v>
      </c>
      <c r="AG34" s="24">
        <v>4236</v>
      </c>
      <c r="AH34" s="133">
        <f t="shared" si="4"/>
        <v>2168</v>
      </c>
      <c r="AI34" s="49">
        <v>0</v>
      </c>
      <c r="AJ34" s="21">
        <v>0</v>
      </c>
      <c r="AK34" s="22">
        <v>1246</v>
      </c>
      <c r="AL34" s="22">
        <v>1628</v>
      </c>
      <c r="AM34" s="71">
        <v>2384</v>
      </c>
      <c r="AN34" s="75">
        <f t="shared" si="5"/>
        <v>756</v>
      </c>
      <c r="AO34" s="42">
        <v>0</v>
      </c>
      <c r="AP34" s="22">
        <v>0</v>
      </c>
      <c r="AQ34" s="22">
        <v>0</v>
      </c>
      <c r="AR34" s="22">
        <v>2068</v>
      </c>
      <c r="AS34" s="71">
        <v>4236</v>
      </c>
      <c r="AT34" s="75">
        <f t="shared" si="8"/>
        <v>2168</v>
      </c>
    </row>
    <row r="35" spans="1:46" ht="22.5" x14ac:dyDescent="0.25">
      <c r="A35" s="164"/>
      <c r="B35" s="177" t="s">
        <v>80</v>
      </c>
      <c r="C35" s="23" t="s">
        <v>100</v>
      </c>
      <c r="D35" s="32" t="s">
        <v>55</v>
      </c>
      <c r="E35" s="49">
        <v>0</v>
      </c>
      <c r="F35" s="21">
        <v>0</v>
      </c>
      <c r="G35" s="21">
        <v>0</v>
      </c>
      <c r="H35" s="21">
        <v>0</v>
      </c>
      <c r="I35" s="24">
        <v>0</v>
      </c>
      <c r="J35" s="67">
        <f t="shared" si="0"/>
        <v>0</v>
      </c>
      <c r="K35" s="53">
        <v>0</v>
      </c>
      <c r="L35" s="22">
        <v>0</v>
      </c>
      <c r="M35" s="22">
        <v>0</v>
      </c>
      <c r="N35" s="22">
        <v>0</v>
      </c>
      <c r="O35" s="24">
        <v>0</v>
      </c>
      <c r="P35" s="67">
        <f t="shared" si="6"/>
        <v>0</v>
      </c>
      <c r="Q35" s="49">
        <v>0</v>
      </c>
      <c r="R35" s="21">
        <v>0</v>
      </c>
      <c r="S35" s="22">
        <v>0</v>
      </c>
      <c r="T35" s="22">
        <v>0</v>
      </c>
      <c r="U35" s="24">
        <v>0</v>
      </c>
      <c r="V35" s="67">
        <f t="shared" si="7"/>
        <v>0</v>
      </c>
      <c r="W35" s="53">
        <v>0</v>
      </c>
      <c r="X35" s="22">
        <v>0</v>
      </c>
      <c r="Y35" s="22">
        <v>0</v>
      </c>
      <c r="Z35" s="22">
        <v>0</v>
      </c>
      <c r="AA35" s="32">
        <v>0</v>
      </c>
      <c r="AB35" s="75">
        <f t="shared" si="3"/>
        <v>0</v>
      </c>
      <c r="AC35" s="42">
        <v>0</v>
      </c>
      <c r="AD35" s="22">
        <v>0</v>
      </c>
      <c r="AE35" s="22">
        <v>0</v>
      </c>
      <c r="AF35" s="22">
        <v>0</v>
      </c>
      <c r="AG35" s="24">
        <v>4</v>
      </c>
      <c r="AH35" s="133">
        <f t="shared" si="4"/>
        <v>4</v>
      </c>
      <c r="AI35" s="49">
        <v>0</v>
      </c>
      <c r="AJ35" s="21">
        <v>0</v>
      </c>
      <c r="AK35" s="22">
        <v>0</v>
      </c>
      <c r="AL35" s="22">
        <v>0</v>
      </c>
      <c r="AM35" s="71">
        <v>0</v>
      </c>
      <c r="AN35" s="75">
        <v>0</v>
      </c>
      <c r="AO35" s="42">
        <v>0</v>
      </c>
      <c r="AP35" s="22">
        <v>0</v>
      </c>
      <c r="AQ35" s="22">
        <v>0</v>
      </c>
      <c r="AR35" s="22">
        <v>0</v>
      </c>
      <c r="AS35" s="71">
        <v>4</v>
      </c>
      <c r="AT35" s="75">
        <f t="shared" si="8"/>
        <v>4</v>
      </c>
    </row>
    <row r="36" spans="1:46" ht="23.25" thickBot="1" x14ac:dyDescent="0.3">
      <c r="A36" s="170"/>
      <c r="B36" s="178"/>
      <c r="C36" s="29" t="s">
        <v>101</v>
      </c>
      <c r="D36" s="33" t="s">
        <v>10</v>
      </c>
      <c r="E36" s="50">
        <v>0</v>
      </c>
      <c r="F36" s="12">
        <v>0</v>
      </c>
      <c r="G36" s="12">
        <v>0</v>
      </c>
      <c r="H36" s="12">
        <v>0</v>
      </c>
      <c r="I36" s="30">
        <v>0</v>
      </c>
      <c r="J36" s="68">
        <f t="shared" si="0"/>
        <v>0</v>
      </c>
      <c r="K36" s="54">
        <v>0</v>
      </c>
      <c r="L36" s="28">
        <v>0</v>
      </c>
      <c r="M36" s="28">
        <v>0</v>
      </c>
      <c r="N36" s="28">
        <v>0</v>
      </c>
      <c r="O36" s="30">
        <v>0</v>
      </c>
      <c r="P36" s="68">
        <f t="shared" si="6"/>
        <v>0</v>
      </c>
      <c r="Q36" s="50">
        <v>0</v>
      </c>
      <c r="R36" s="12">
        <v>0</v>
      </c>
      <c r="S36" s="28">
        <v>0</v>
      </c>
      <c r="T36" s="28">
        <v>0</v>
      </c>
      <c r="U36" s="30">
        <v>0</v>
      </c>
      <c r="V36" s="68">
        <f t="shared" si="7"/>
        <v>0</v>
      </c>
      <c r="W36" s="54">
        <v>0</v>
      </c>
      <c r="X36" s="28">
        <v>0</v>
      </c>
      <c r="Y36" s="28">
        <v>0</v>
      </c>
      <c r="Z36" s="28">
        <v>0</v>
      </c>
      <c r="AA36" s="33">
        <v>0</v>
      </c>
      <c r="AB36" s="77">
        <f t="shared" si="3"/>
        <v>0</v>
      </c>
      <c r="AC36" s="43">
        <v>0</v>
      </c>
      <c r="AD36" s="28">
        <v>0</v>
      </c>
      <c r="AE36" s="28">
        <v>0</v>
      </c>
      <c r="AF36" s="28">
        <v>0</v>
      </c>
      <c r="AG36" s="30">
        <v>560</v>
      </c>
      <c r="AH36" s="135">
        <f t="shared" si="4"/>
        <v>560</v>
      </c>
      <c r="AI36" s="51">
        <v>0</v>
      </c>
      <c r="AJ36" s="38">
        <v>0</v>
      </c>
      <c r="AK36" s="148">
        <v>0</v>
      </c>
      <c r="AL36" s="148">
        <v>0</v>
      </c>
      <c r="AM36" s="140">
        <v>0</v>
      </c>
      <c r="AN36" s="76">
        <v>0</v>
      </c>
      <c r="AO36" s="150">
        <v>0</v>
      </c>
      <c r="AP36" s="148">
        <v>0</v>
      </c>
      <c r="AQ36" s="148">
        <v>0</v>
      </c>
      <c r="AR36" s="148">
        <v>0</v>
      </c>
      <c r="AS36" s="140">
        <v>560</v>
      </c>
      <c r="AT36" s="76">
        <f t="shared" si="8"/>
        <v>560</v>
      </c>
    </row>
    <row r="37" spans="1:46" x14ac:dyDescent="0.25">
      <c r="A37" s="163" t="s">
        <v>94</v>
      </c>
      <c r="B37" s="166" t="s">
        <v>116</v>
      </c>
      <c r="C37" s="166"/>
      <c r="D37" s="14" t="s">
        <v>28</v>
      </c>
      <c r="E37" s="48">
        <v>32760</v>
      </c>
      <c r="F37" s="15">
        <v>34648</v>
      </c>
      <c r="G37" s="15">
        <v>37862</v>
      </c>
      <c r="H37" s="15">
        <v>39386</v>
      </c>
      <c r="I37" s="18">
        <v>44112</v>
      </c>
      <c r="J37" s="66">
        <f t="shared" si="0"/>
        <v>4726</v>
      </c>
      <c r="K37" s="52">
        <v>42800</v>
      </c>
      <c r="L37" s="16">
        <v>48540</v>
      </c>
      <c r="M37" s="16">
        <v>51580</v>
      </c>
      <c r="N37" s="16">
        <v>66800</v>
      </c>
      <c r="O37" s="18">
        <v>79820</v>
      </c>
      <c r="P37" s="66">
        <f t="shared" si="6"/>
        <v>13020</v>
      </c>
      <c r="Q37" s="48">
        <v>26442</v>
      </c>
      <c r="R37" s="15">
        <v>32110</v>
      </c>
      <c r="S37" s="15">
        <v>37502</v>
      </c>
      <c r="T37" s="15">
        <v>42228</v>
      </c>
      <c r="U37" s="18">
        <v>47246</v>
      </c>
      <c r="V37" s="66">
        <f t="shared" si="7"/>
        <v>5018</v>
      </c>
      <c r="W37" s="52">
        <v>54870</v>
      </c>
      <c r="X37" s="16">
        <v>55126</v>
      </c>
      <c r="Y37" s="16">
        <v>56284</v>
      </c>
      <c r="Z37" s="16">
        <v>58850</v>
      </c>
      <c r="AA37" s="62">
        <v>72568</v>
      </c>
      <c r="AB37" s="74">
        <f t="shared" si="3"/>
        <v>13718</v>
      </c>
      <c r="AC37" s="41">
        <v>12480</v>
      </c>
      <c r="AD37" s="16">
        <v>13986</v>
      </c>
      <c r="AE37" s="16">
        <v>14682</v>
      </c>
      <c r="AF37" s="16">
        <v>15230</v>
      </c>
      <c r="AG37" s="18">
        <v>16246</v>
      </c>
      <c r="AH37" s="132">
        <f t="shared" si="4"/>
        <v>1016</v>
      </c>
      <c r="AI37" s="156">
        <v>0</v>
      </c>
      <c r="AJ37" s="153">
        <v>0</v>
      </c>
      <c r="AK37" s="152">
        <v>11838</v>
      </c>
      <c r="AL37" s="152">
        <v>13620</v>
      </c>
      <c r="AM37" s="155">
        <v>15148</v>
      </c>
      <c r="AN37" s="157">
        <f t="shared" si="5"/>
        <v>1528</v>
      </c>
      <c r="AO37" s="41">
        <v>14640</v>
      </c>
      <c r="AP37" s="16">
        <v>16228</v>
      </c>
      <c r="AQ37" s="16">
        <v>18362</v>
      </c>
      <c r="AR37" s="16">
        <v>20560</v>
      </c>
      <c r="AS37" s="70">
        <v>22282</v>
      </c>
      <c r="AT37" s="74">
        <f t="shared" si="8"/>
        <v>1722</v>
      </c>
    </row>
    <row r="38" spans="1:46" ht="22.5" x14ac:dyDescent="0.25">
      <c r="A38" s="164"/>
      <c r="B38" s="25" t="s">
        <v>26</v>
      </c>
      <c r="C38" s="126" t="s">
        <v>117</v>
      </c>
      <c r="D38" s="20" t="s">
        <v>54</v>
      </c>
      <c r="E38" s="49">
        <v>1764</v>
      </c>
      <c r="F38" s="21">
        <v>1982</v>
      </c>
      <c r="G38" s="21">
        <v>2280</v>
      </c>
      <c r="H38" s="21">
        <v>2418</v>
      </c>
      <c r="I38" s="24">
        <v>2732</v>
      </c>
      <c r="J38" s="67">
        <f t="shared" si="0"/>
        <v>314</v>
      </c>
      <c r="K38" s="53">
        <v>2208</v>
      </c>
      <c r="L38" s="22">
        <v>2902</v>
      </c>
      <c r="M38" s="22">
        <v>3306</v>
      </c>
      <c r="N38" s="22">
        <v>4208</v>
      </c>
      <c r="O38" s="24">
        <v>4486</v>
      </c>
      <c r="P38" s="67">
        <f t="shared" si="6"/>
        <v>278</v>
      </c>
      <c r="Q38" s="49">
        <v>1208</v>
      </c>
      <c r="R38" s="21">
        <v>1802</v>
      </c>
      <c r="S38" s="21">
        <v>2146</v>
      </c>
      <c r="T38" s="21">
        <v>2642</v>
      </c>
      <c r="U38" s="24">
        <v>3210</v>
      </c>
      <c r="V38" s="67">
        <f t="shared" si="7"/>
        <v>568</v>
      </c>
      <c r="W38" s="53">
        <v>2460</v>
      </c>
      <c r="X38" s="22">
        <v>3182</v>
      </c>
      <c r="Y38" s="22">
        <v>4290</v>
      </c>
      <c r="Z38" s="22">
        <v>6204</v>
      </c>
      <c r="AA38" s="60">
        <v>8432</v>
      </c>
      <c r="AB38" s="75">
        <f t="shared" si="3"/>
        <v>2228</v>
      </c>
      <c r="AC38" s="42">
        <v>1278</v>
      </c>
      <c r="AD38" s="22">
        <v>1826</v>
      </c>
      <c r="AE38" s="22">
        <v>2286</v>
      </c>
      <c r="AF38" s="22">
        <v>2736</v>
      </c>
      <c r="AG38" s="24">
        <v>3864</v>
      </c>
      <c r="AH38" s="133">
        <f t="shared" si="4"/>
        <v>1128</v>
      </c>
      <c r="AI38" s="49">
        <v>0</v>
      </c>
      <c r="AJ38" s="21">
        <v>0</v>
      </c>
      <c r="AK38" s="22">
        <v>1980</v>
      </c>
      <c r="AL38" s="22">
        <v>2658</v>
      </c>
      <c r="AM38" s="71">
        <v>3086</v>
      </c>
      <c r="AN38" s="75">
        <f t="shared" si="5"/>
        <v>428</v>
      </c>
      <c r="AO38" s="42">
        <v>1898</v>
      </c>
      <c r="AP38" s="22">
        <v>2264</v>
      </c>
      <c r="AQ38" s="22">
        <v>3186</v>
      </c>
      <c r="AR38" s="22">
        <v>4274</v>
      </c>
      <c r="AS38" s="71">
        <v>5194</v>
      </c>
      <c r="AT38" s="75">
        <f t="shared" si="8"/>
        <v>920</v>
      </c>
    </row>
    <row r="39" spans="1:46" s="3" customFormat="1" ht="22.5" x14ac:dyDescent="0.25">
      <c r="A39" s="164"/>
      <c r="B39" s="19" t="s">
        <v>81</v>
      </c>
      <c r="C39" s="34" t="s">
        <v>82</v>
      </c>
      <c r="D39" s="20" t="s">
        <v>92</v>
      </c>
      <c r="E39" s="49">
        <v>0</v>
      </c>
      <c r="F39" s="21">
        <v>3</v>
      </c>
      <c r="G39" s="21">
        <v>4</v>
      </c>
      <c r="H39" s="21">
        <v>8</v>
      </c>
      <c r="I39" s="24">
        <v>14</v>
      </c>
      <c r="J39" s="67">
        <f t="shared" si="0"/>
        <v>6</v>
      </c>
      <c r="K39" s="55">
        <v>0</v>
      </c>
      <c r="L39" s="35">
        <v>0</v>
      </c>
      <c r="M39" s="35">
        <v>22</v>
      </c>
      <c r="N39" s="35">
        <v>34</v>
      </c>
      <c r="O39" s="24">
        <v>46</v>
      </c>
      <c r="P39" s="67">
        <f t="shared" si="6"/>
        <v>12</v>
      </c>
      <c r="Q39" s="55">
        <v>0</v>
      </c>
      <c r="R39" s="35">
        <v>0</v>
      </c>
      <c r="S39" s="35">
        <v>20</v>
      </c>
      <c r="T39" s="35">
        <v>28</v>
      </c>
      <c r="U39" s="24">
        <v>36</v>
      </c>
      <c r="V39" s="67">
        <f t="shared" si="7"/>
        <v>8</v>
      </c>
      <c r="W39" s="55">
        <v>0</v>
      </c>
      <c r="X39" s="35">
        <v>0</v>
      </c>
      <c r="Y39" s="35">
        <v>20</v>
      </c>
      <c r="Z39" s="35">
        <v>32</v>
      </c>
      <c r="AA39" s="24">
        <v>54</v>
      </c>
      <c r="AB39" s="75">
        <f t="shared" si="3"/>
        <v>22</v>
      </c>
      <c r="AC39" s="44">
        <v>0</v>
      </c>
      <c r="AD39" s="35">
        <v>0</v>
      </c>
      <c r="AE39" s="35">
        <v>0</v>
      </c>
      <c r="AF39" s="35">
        <v>12</v>
      </c>
      <c r="AG39" s="24">
        <v>18</v>
      </c>
      <c r="AH39" s="133">
        <f t="shared" si="4"/>
        <v>6</v>
      </c>
      <c r="AI39" s="55">
        <v>0</v>
      </c>
      <c r="AJ39" s="35">
        <v>0</v>
      </c>
      <c r="AK39" s="35">
        <v>16</v>
      </c>
      <c r="AL39" s="35">
        <v>22</v>
      </c>
      <c r="AM39" s="71">
        <v>28</v>
      </c>
      <c r="AN39" s="75">
        <f t="shared" si="5"/>
        <v>6</v>
      </c>
      <c r="AO39" s="44">
        <v>2</v>
      </c>
      <c r="AP39" s="35">
        <v>4</v>
      </c>
      <c r="AQ39" s="35">
        <v>8</v>
      </c>
      <c r="AR39" s="35">
        <v>12</v>
      </c>
      <c r="AS39" s="71">
        <v>18</v>
      </c>
      <c r="AT39" s="75">
        <f t="shared" si="8"/>
        <v>6</v>
      </c>
    </row>
    <row r="40" spans="1:46" ht="22.5" x14ac:dyDescent="0.25">
      <c r="A40" s="164"/>
      <c r="B40" s="19" t="s">
        <v>83</v>
      </c>
      <c r="C40" s="19" t="s">
        <v>84</v>
      </c>
      <c r="D40" s="31" t="s">
        <v>10</v>
      </c>
      <c r="E40" s="49">
        <v>0</v>
      </c>
      <c r="F40" s="21">
        <v>18964</v>
      </c>
      <c r="G40" s="21">
        <v>26864</v>
      </c>
      <c r="H40" s="21">
        <v>34228</v>
      </c>
      <c r="I40" s="24">
        <v>48442</v>
      </c>
      <c r="J40" s="67">
        <f t="shared" si="0"/>
        <v>14214</v>
      </c>
      <c r="K40" s="55">
        <v>0</v>
      </c>
      <c r="L40" s="35">
        <v>0</v>
      </c>
      <c r="M40" s="35">
        <v>46382</v>
      </c>
      <c r="N40" s="35">
        <v>50624</v>
      </c>
      <c r="O40" s="24">
        <v>64268</v>
      </c>
      <c r="P40" s="67">
        <f t="shared" si="6"/>
        <v>13644</v>
      </c>
      <c r="Q40" s="55">
        <v>0</v>
      </c>
      <c r="R40" s="35">
        <v>0</v>
      </c>
      <c r="S40" s="35">
        <v>44226</v>
      </c>
      <c r="T40" s="35">
        <v>51662</v>
      </c>
      <c r="U40" s="24">
        <v>58242</v>
      </c>
      <c r="V40" s="67">
        <f t="shared" si="7"/>
        <v>6580</v>
      </c>
      <c r="W40" s="55">
        <v>0</v>
      </c>
      <c r="X40" s="35">
        <v>0</v>
      </c>
      <c r="Y40" s="35">
        <v>76348</v>
      </c>
      <c r="Z40" s="35">
        <v>98562</v>
      </c>
      <c r="AA40" s="24">
        <v>112742</v>
      </c>
      <c r="AB40" s="75">
        <f t="shared" si="3"/>
        <v>14180</v>
      </c>
      <c r="AC40" s="44">
        <v>0</v>
      </c>
      <c r="AD40" s="35">
        <v>0</v>
      </c>
      <c r="AE40" s="35">
        <v>8640</v>
      </c>
      <c r="AF40" s="35">
        <v>10668</v>
      </c>
      <c r="AG40" s="24">
        <v>12632</v>
      </c>
      <c r="AH40" s="133">
        <f t="shared" si="4"/>
        <v>1964</v>
      </c>
      <c r="AI40" s="55">
        <v>0</v>
      </c>
      <c r="AJ40" s="35">
        <v>0</v>
      </c>
      <c r="AK40" s="35">
        <v>18736</v>
      </c>
      <c r="AL40" s="35">
        <v>22810</v>
      </c>
      <c r="AM40" s="71">
        <v>24980</v>
      </c>
      <c r="AN40" s="75">
        <f t="shared" si="5"/>
        <v>2170</v>
      </c>
      <c r="AO40" s="44">
        <v>48762</v>
      </c>
      <c r="AP40" s="35">
        <v>62568</v>
      </c>
      <c r="AQ40" s="35">
        <v>76240</v>
      </c>
      <c r="AR40" s="35">
        <v>88256</v>
      </c>
      <c r="AS40" s="71">
        <v>97248</v>
      </c>
      <c r="AT40" s="75">
        <f t="shared" si="8"/>
        <v>8992</v>
      </c>
    </row>
    <row r="41" spans="1:46" ht="22.5" x14ac:dyDescent="0.25">
      <c r="A41" s="164"/>
      <c r="B41" s="19" t="s">
        <v>85</v>
      </c>
      <c r="C41" s="19" t="s">
        <v>86</v>
      </c>
      <c r="D41" s="31" t="s">
        <v>10</v>
      </c>
      <c r="E41" s="49">
        <v>0</v>
      </c>
      <c r="F41" s="21">
        <v>645224</v>
      </c>
      <c r="G41" s="21">
        <v>72458</v>
      </c>
      <c r="H41" s="21">
        <v>84582</v>
      </c>
      <c r="I41" s="24">
        <v>103909</v>
      </c>
      <c r="J41" s="67">
        <f t="shared" si="0"/>
        <v>19327</v>
      </c>
      <c r="K41" s="55">
        <v>0</v>
      </c>
      <c r="L41" s="35">
        <v>0</v>
      </c>
      <c r="M41" s="35">
        <v>224638</v>
      </c>
      <c r="N41" s="35">
        <v>274812</v>
      </c>
      <c r="O41" s="24">
        <v>312812</v>
      </c>
      <c r="P41" s="67">
        <f t="shared" si="6"/>
        <v>38000</v>
      </c>
      <c r="Q41" s="55">
        <v>0</v>
      </c>
      <c r="R41" s="35">
        <v>0</v>
      </c>
      <c r="S41" s="35">
        <v>208442</v>
      </c>
      <c r="T41" s="35">
        <v>246114</v>
      </c>
      <c r="U41" s="24">
        <v>298664</v>
      </c>
      <c r="V41" s="67">
        <f t="shared" si="7"/>
        <v>52550</v>
      </c>
      <c r="W41" s="55">
        <v>0</v>
      </c>
      <c r="X41" s="35">
        <v>0</v>
      </c>
      <c r="Y41" s="35">
        <v>356386</v>
      </c>
      <c r="Z41" s="35">
        <v>398642</v>
      </c>
      <c r="AA41" s="24">
        <v>432870</v>
      </c>
      <c r="AB41" s="75">
        <f t="shared" si="3"/>
        <v>34228</v>
      </c>
      <c r="AC41" s="44">
        <v>0</v>
      </c>
      <c r="AD41" s="35">
        <v>0</v>
      </c>
      <c r="AE41" s="35">
        <v>80662</v>
      </c>
      <c r="AF41" s="35">
        <v>92864</v>
      </c>
      <c r="AG41" s="24">
        <v>104652</v>
      </c>
      <c r="AH41" s="133">
        <f t="shared" si="4"/>
        <v>11788</v>
      </c>
      <c r="AI41" s="55">
        <v>0</v>
      </c>
      <c r="AJ41" s="35">
        <v>0</v>
      </c>
      <c r="AK41" s="35">
        <v>126820</v>
      </c>
      <c r="AL41" s="35">
        <v>156280</v>
      </c>
      <c r="AM41" s="71">
        <v>188260</v>
      </c>
      <c r="AN41" s="75">
        <f t="shared" si="5"/>
        <v>31980</v>
      </c>
      <c r="AO41" s="44">
        <v>88984</v>
      </c>
      <c r="AP41" s="35">
        <v>128260</v>
      </c>
      <c r="AQ41" s="35">
        <v>212462</v>
      </c>
      <c r="AR41" s="35">
        <v>298460</v>
      </c>
      <c r="AS41" s="71">
        <v>366404</v>
      </c>
      <c r="AT41" s="75">
        <f t="shared" si="8"/>
        <v>67944</v>
      </c>
    </row>
    <row r="42" spans="1:46" s="3" customFormat="1" ht="33.75" x14ac:dyDescent="0.25">
      <c r="A42" s="164"/>
      <c r="B42" s="34" t="s">
        <v>87</v>
      </c>
      <c r="C42" s="34" t="s">
        <v>88</v>
      </c>
      <c r="D42" s="20" t="s">
        <v>93</v>
      </c>
      <c r="E42" s="49">
        <v>0</v>
      </c>
      <c r="F42" s="21">
        <v>7</v>
      </c>
      <c r="G42" s="21">
        <v>13</v>
      </c>
      <c r="H42" s="21">
        <v>20</v>
      </c>
      <c r="I42" s="24">
        <v>28</v>
      </c>
      <c r="J42" s="67">
        <f t="shared" si="0"/>
        <v>8</v>
      </c>
      <c r="K42" s="55">
        <v>0</v>
      </c>
      <c r="L42" s="21">
        <v>0</v>
      </c>
      <c r="M42" s="35">
        <v>24</v>
      </c>
      <c r="N42" s="35">
        <v>32</v>
      </c>
      <c r="O42" s="56">
        <v>48</v>
      </c>
      <c r="P42" s="67">
        <f t="shared" si="6"/>
        <v>16</v>
      </c>
      <c r="Q42" s="55">
        <v>0</v>
      </c>
      <c r="R42" s="35">
        <v>0</v>
      </c>
      <c r="S42" s="35">
        <v>24</v>
      </c>
      <c r="T42" s="35">
        <v>36</v>
      </c>
      <c r="U42" s="24">
        <v>44</v>
      </c>
      <c r="V42" s="67">
        <f t="shared" si="7"/>
        <v>8</v>
      </c>
      <c r="W42" s="55">
        <v>9</v>
      </c>
      <c r="X42" s="35">
        <v>16</v>
      </c>
      <c r="Y42" s="35">
        <v>24</v>
      </c>
      <c r="Z42" s="35">
        <v>36</v>
      </c>
      <c r="AA42" s="24">
        <v>42</v>
      </c>
      <c r="AB42" s="75">
        <f t="shared" si="3"/>
        <v>6</v>
      </c>
      <c r="AC42" s="44">
        <v>0</v>
      </c>
      <c r="AD42" s="35">
        <v>0</v>
      </c>
      <c r="AE42" s="35">
        <v>18</v>
      </c>
      <c r="AF42" s="35">
        <v>26</v>
      </c>
      <c r="AG42" s="24">
        <v>38</v>
      </c>
      <c r="AH42" s="133">
        <f t="shared" si="4"/>
        <v>12</v>
      </c>
      <c r="AI42" s="55">
        <v>0</v>
      </c>
      <c r="AJ42" s="35">
        <v>0</v>
      </c>
      <c r="AK42" s="35">
        <v>30</v>
      </c>
      <c r="AL42" s="35">
        <v>44</v>
      </c>
      <c r="AM42" s="71">
        <v>56</v>
      </c>
      <c r="AN42" s="75">
        <f t="shared" si="5"/>
        <v>12</v>
      </c>
      <c r="AO42" s="44">
        <v>0</v>
      </c>
      <c r="AP42" s="35">
        <v>8</v>
      </c>
      <c r="AQ42" s="35">
        <v>22</v>
      </c>
      <c r="AR42" s="35">
        <v>28</v>
      </c>
      <c r="AS42" s="71">
        <v>38</v>
      </c>
      <c r="AT42" s="75">
        <f t="shared" si="8"/>
        <v>10</v>
      </c>
    </row>
    <row r="43" spans="1:46" ht="15.75" thickBot="1" x14ac:dyDescent="0.3">
      <c r="A43" s="165"/>
      <c r="B43" s="36" t="s">
        <v>89</v>
      </c>
      <c r="C43" s="36" t="s">
        <v>90</v>
      </c>
      <c r="D43" s="37" t="s">
        <v>91</v>
      </c>
      <c r="E43" s="51">
        <v>0</v>
      </c>
      <c r="F43" s="38">
        <v>0</v>
      </c>
      <c r="G43" s="38">
        <v>10124</v>
      </c>
      <c r="H43" s="38">
        <v>24572</v>
      </c>
      <c r="I43" s="40">
        <v>43200</v>
      </c>
      <c r="J43" s="69">
        <f t="shared" si="0"/>
        <v>18628</v>
      </c>
      <c r="K43" s="57">
        <v>0</v>
      </c>
      <c r="L43" s="39">
        <v>0</v>
      </c>
      <c r="M43" s="39">
        <v>0</v>
      </c>
      <c r="N43" s="39">
        <v>68362</v>
      </c>
      <c r="O43" s="40">
        <v>112864</v>
      </c>
      <c r="P43" s="69">
        <f t="shared" si="6"/>
        <v>44502</v>
      </c>
      <c r="Q43" s="57">
        <v>0</v>
      </c>
      <c r="R43" s="39">
        <v>0</v>
      </c>
      <c r="S43" s="39">
        <v>0</v>
      </c>
      <c r="T43" s="39">
        <v>78028</v>
      </c>
      <c r="U43" s="40">
        <v>106334</v>
      </c>
      <c r="V43" s="69">
        <f t="shared" si="7"/>
        <v>28306</v>
      </c>
      <c r="W43" s="57">
        <v>0</v>
      </c>
      <c r="X43" s="39">
        <v>0</v>
      </c>
      <c r="Y43" s="39">
        <v>0</v>
      </c>
      <c r="Z43" s="39">
        <v>98062</v>
      </c>
      <c r="AA43" s="40">
        <v>132860</v>
      </c>
      <c r="AB43" s="76">
        <f t="shared" si="3"/>
        <v>34798</v>
      </c>
      <c r="AC43" s="45">
        <v>0</v>
      </c>
      <c r="AD43" s="39">
        <v>0</v>
      </c>
      <c r="AE43" s="39">
        <v>0</v>
      </c>
      <c r="AF43" s="39">
        <v>18254</v>
      </c>
      <c r="AG43" s="40">
        <v>24286</v>
      </c>
      <c r="AH43" s="134">
        <f t="shared" si="4"/>
        <v>6032</v>
      </c>
      <c r="AI43" s="57">
        <v>0</v>
      </c>
      <c r="AJ43" s="39">
        <v>0</v>
      </c>
      <c r="AK43" s="39">
        <v>18820</v>
      </c>
      <c r="AL43" s="39">
        <v>20880</v>
      </c>
      <c r="AM43" s="140">
        <v>24298</v>
      </c>
      <c r="AN43" s="76">
        <f t="shared" si="5"/>
        <v>3418</v>
      </c>
      <c r="AO43" s="45">
        <v>0</v>
      </c>
      <c r="AP43" s="39">
        <v>0</v>
      </c>
      <c r="AQ43" s="39">
        <v>0</v>
      </c>
      <c r="AR43" s="39">
        <v>32886</v>
      </c>
      <c r="AS43" s="140">
        <v>44984</v>
      </c>
      <c r="AT43" s="76">
        <f t="shared" si="8"/>
        <v>12098</v>
      </c>
    </row>
    <row r="44" spans="1:46" x14ac:dyDescent="0.25">
      <c r="A44" s="63"/>
      <c r="B44" s="6"/>
      <c r="C44" s="6"/>
      <c r="D44" s="6"/>
      <c r="E44" s="7"/>
      <c r="F44" s="7"/>
      <c r="G44" s="7"/>
      <c r="H44" s="7"/>
      <c r="I44" s="8"/>
      <c r="J44" s="8"/>
      <c r="K44" s="5"/>
    </row>
    <row r="45" spans="1:46" x14ac:dyDescent="0.25">
      <c r="A45" s="63"/>
      <c r="B45" s="6"/>
      <c r="C45" s="6"/>
      <c r="D45" s="6"/>
      <c r="E45" s="7"/>
      <c r="F45" s="7"/>
      <c r="G45" s="7"/>
      <c r="H45" s="7"/>
      <c r="I45" s="8"/>
      <c r="J45" s="8"/>
      <c r="K45" s="5"/>
    </row>
    <row r="46" spans="1:46" x14ac:dyDescent="0.25">
      <c r="A46" s="63"/>
      <c r="B46" s="6"/>
      <c r="C46" s="6"/>
      <c r="D46" s="6"/>
      <c r="E46" s="7"/>
      <c r="F46" s="7"/>
      <c r="G46" s="7"/>
      <c r="H46" s="7"/>
      <c r="I46" s="8"/>
      <c r="J46" s="8"/>
      <c r="K46" s="5"/>
    </row>
    <row r="47" spans="1:46" x14ac:dyDescent="0.25">
      <c r="A47" s="63"/>
      <c r="B47" s="6"/>
      <c r="C47" s="6"/>
      <c r="D47" s="6"/>
      <c r="E47" s="7"/>
      <c r="F47" s="7"/>
      <c r="G47" s="7"/>
      <c r="H47" s="7"/>
      <c r="I47" s="8"/>
      <c r="J47" s="8"/>
      <c r="K47" s="5"/>
    </row>
    <row r="48" spans="1:46" x14ac:dyDescent="0.25">
      <c r="A48" s="63"/>
      <c r="B48" s="6"/>
      <c r="C48" s="6"/>
      <c r="D48" s="6"/>
      <c r="E48" s="7"/>
      <c r="F48" s="7"/>
      <c r="G48" s="7"/>
      <c r="H48" s="7"/>
      <c r="I48" s="8"/>
      <c r="J48" s="8"/>
      <c r="K48" s="5"/>
    </row>
    <row r="49" spans="1:11" x14ac:dyDescent="0.25">
      <c r="A49" s="63"/>
      <c r="B49" s="6"/>
      <c r="C49" s="6"/>
      <c r="D49" s="6"/>
      <c r="E49" s="7"/>
      <c r="F49" s="7"/>
      <c r="G49" s="7"/>
      <c r="H49" s="7"/>
      <c r="I49" s="8"/>
      <c r="J49" s="8"/>
      <c r="K49" s="5"/>
    </row>
    <row r="50" spans="1:11" x14ac:dyDescent="0.25">
      <c r="A50" s="63"/>
      <c r="B50" s="6"/>
      <c r="C50" s="6"/>
      <c r="D50" s="6"/>
      <c r="E50" s="7"/>
      <c r="F50" s="7"/>
      <c r="G50" s="7"/>
      <c r="H50" s="7"/>
      <c r="I50" s="8"/>
      <c r="J50" s="8"/>
      <c r="K50" s="5"/>
    </row>
    <row r="51" spans="1:11" x14ac:dyDescent="0.25">
      <c r="A51" s="63"/>
      <c r="B51" s="6"/>
      <c r="C51" s="6"/>
      <c r="D51" s="6"/>
      <c r="E51" s="7"/>
      <c r="F51" s="7"/>
      <c r="G51" s="7"/>
      <c r="H51" s="7"/>
      <c r="I51" s="8"/>
      <c r="J51" s="8"/>
      <c r="K51" s="5"/>
    </row>
    <row r="52" spans="1:11" x14ac:dyDescent="0.25">
      <c r="A52" s="63"/>
      <c r="B52" s="6"/>
      <c r="C52" s="6"/>
      <c r="D52" s="6"/>
      <c r="E52" s="7"/>
      <c r="F52" s="7"/>
      <c r="G52" s="7"/>
      <c r="H52" s="7"/>
      <c r="I52" s="8"/>
      <c r="J52" s="8"/>
      <c r="K52" s="5"/>
    </row>
    <row r="53" spans="1:11" x14ac:dyDescent="0.25">
      <c r="A53" s="63"/>
      <c r="B53" s="6"/>
      <c r="C53" s="6"/>
      <c r="D53" s="6"/>
      <c r="E53" s="7"/>
      <c r="F53" s="7"/>
      <c r="G53" s="7"/>
      <c r="H53" s="7"/>
      <c r="I53" s="8"/>
      <c r="J53" s="8"/>
      <c r="K53" s="5"/>
    </row>
    <row r="54" spans="1:11" x14ac:dyDescent="0.25">
      <c r="A54" s="63"/>
      <c r="B54" s="6"/>
      <c r="C54" s="6"/>
      <c r="D54" s="6"/>
      <c r="E54" s="7"/>
      <c r="F54" s="7"/>
      <c r="G54" s="7"/>
      <c r="H54" s="7"/>
      <c r="I54" s="8"/>
      <c r="J54" s="8"/>
      <c r="K54" s="5"/>
    </row>
    <row r="55" spans="1:11" x14ac:dyDescent="0.25">
      <c r="A55" s="63"/>
      <c r="B55" s="6"/>
      <c r="C55" s="6"/>
      <c r="D55" s="6"/>
      <c r="E55" s="7"/>
      <c r="F55" s="7"/>
      <c r="G55" s="7"/>
      <c r="H55" s="7"/>
      <c r="I55" s="8"/>
      <c r="J55" s="8"/>
      <c r="K55" s="5"/>
    </row>
    <row r="56" spans="1:11" x14ac:dyDescent="0.25">
      <c r="A56" s="63"/>
      <c r="B56" s="6"/>
      <c r="C56" s="6"/>
      <c r="D56" s="6"/>
      <c r="E56" s="7"/>
      <c r="F56" s="7"/>
      <c r="G56" s="7"/>
      <c r="H56" s="7"/>
      <c r="I56" s="8"/>
      <c r="J56" s="8"/>
      <c r="K56" s="5"/>
    </row>
    <row r="57" spans="1:11" x14ac:dyDescent="0.25">
      <c r="A57" s="63"/>
      <c r="B57" s="6"/>
      <c r="C57" s="6"/>
      <c r="D57" s="6"/>
      <c r="E57" s="7"/>
      <c r="F57" s="7"/>
      <c r="G57" s="7"/>
      <c r="H57" s="7"/>
      <c r="I57" s="8"/>
      <c r="J57" s="8"/>
      <c r="K57" s="5"/>
    </row>
    <row r="58" spans="1:11" x14ac:dyDescent="0.25">
      <c r="A58" s="63"/>
      <c r="B58" s="6"/>
      <c r="C58" s="6"/>
      <c r="D58" s="6"/>
      <c r="E58" s="7"/>
      <c r="F58" s="7"/>
      <c r="G58" s="7"/>
      <c r="H58" s="7"/>
      <c r="I58" s="8"/>
      <c r="J58" s="8"/>
      <c r="K58" s="5"/>
    </row>
    <row r="59" spans="1:11" x14ac:dyDescent="0.25">
      <c r="A59" s="63"/>
      <c r="B59" s="6"/>
      <c r="C59" s="6"/>
      <c r="D59" s="6"/>
      <c r="E59" s="7"/>
      <c r="F59" s="7"/>
      <c r="G59" s="7"/>
      <c r="H59" s="7"/>
      <c r="I59" s="8"/>
      <c r="J59" s="8"/>
      <c r="K59" s="5"/>
    </row>
    <row r="60" spans="1:11" x14ac:dyDescent="0.25">
      <c r="A60" s="63"/>
      <c r="B60" s="6"/>
      <c r="C60" s="6"/>
      <c r="D60" s="6"/>
      <c r="E60" s="7"/>
      <c r="F60" s="7"/>
      <c r="G60" s="7"/>
      <c r="H60" s="7"/>
      <c r="I60" s="8"/>
      <c r="J60" s="8"/>
      <c r="K60" s="5"/>
    </row>
    <row r="61" spans="1:11" x14ac:dyDescent="0.25">
      <c r="A61" s="63"/>
      <c r="B61" s="6"/>
      <c r="C61" s="6"/>
      <c r="D61" s="6"/>
      <c r="E61" s="7"/>
      <c r="F61" s="7"/>
      <c r="G61" s="7"/>
      <c r="H61" s="7"/>
      <c r="I61" s="8"/>
      <c r="J61" s="8"/>
      <c r="K61" s="5"/>
    </row>
    <row r="62" spans="1:11" x14ac:dyDescent="0.25">
      <c r="A62" s="63"/>
      <c r="B62" s="6"/>
      <c r="C62" s="6"/>
      <c r="D62" s="6"/>
      <c r="E62" s="7"/>
      <c r="F62" s="7"/>
      <c r="G62" s="7"/>
      <c r="H62" s="7"/>
      <c r="I62" s="8"/>
      <c r="J62" s="8"/>
      <c r="K62" s="5"/>
    </row>
    <row r="63" spans="1:11" x14ac:dyDescent="0.25">
      <c r="A63" s="63"/>
      <c r="B63" s="6"/>
      <c r="C63" s="6"/>
      <c r="D63" s="6"/>
      <c r="E63" s="7"/>
      <c r="F63" s="7"/>
      <c r="G63" s="7"/>
      <c r="H63" s="7"/>
      <c r="I63" s="8"/>
      <c r="J63" s="8"/>
      <c r="K63" s="5"/>
    </row>
    <row r="64" spans="1:11" x14ac:dyDescent="0.25">
      <c r="A64" s="63"/>
      <c r="B64" s="6"/>
      <c r="C64" s="6"/>
      <c r="D64" s="6"/>
      <c r="E64" s="7"/>
      <c r="F64" s="7"/>
      <c r="G64" s="7"/>
      <c r="H64" s="7"/>
      <c r="I64" s="8"/>
      <c r="J64" s="8"/>
      <c r="K64" s="5"/>
    </row>
    <row r="65" spans="1:11" x14ac:dyDescent="0.25">
      <c r="A65" s="63"/>
      <c r="B65" s="6"/>
      <c r="C65" s="6"/>
      <c r="D65" s="6"/>
      <c r="E65" s="7"/>
      <c r="F65" s="7"/>
      <c r="G65" s="7"/>
      <c r="H65" s="7"/>
      <c r="I65" s="8"/>
      <c r="J65" s="8"/>
      <c r="K65" s="5"/>
    </row>
    <row r="66" spans="1:11" x14ac:dyDescent="0.25">
      <c r="A66" s="63"/>
      <c r="B66" s="6"/>
      <c r="C66" s="6"/>
      <c r="D66" s="6"/>
      <c r="E66" s="7"/>
      <c r="F66" s="7"/>
      <c r="G66" s="7"/>
      <c r="H66" s="7"/>
      <c r="I66" s="8"/>
      <c r="J66" s="8"/>
      <c r="K66" s="5"/>
    </row>
    <row r="67" spans="1:11" x14ac:dyDescent="0.25">
      <c r="A67" s="63"/>
      <c r="B67" s="6"/>
      <c r="C67" s="6"/>
      <c r="D67" s="6"/>
      <c r="E67" s="7"/>
      <c r="F67" s="7"/>
      <c r="G67" s="7"/>
      <c r="H67" s="7"/>
      <c r="I67" s="8"/>
      <c r="J67" s="8"/>
      <c r="K67" s="5"/>
    </row>
    <row r="68" spans="1:11" x14ac:dyDescent="0.25">
      <c r="A68" s="63"/>
      <c r="B68" s="6"/>
      <c r="C68" s="6"/>
      <c r="D68" s="6"/>
      <c r="E68" s="7"/>
      <c r="F68" s="7"/>
      <c r="G68" s="7"/>
      <c r="H68" s="7"/>
      <c r="I68" s="8"/>
      <c r="J68" s="8"/>
      <c r="K68" s="5"/>
    </row>
    <row r="69" spans="1:11" x14ac:dyDescent="0.25">
      <c r="A69" s="63"/>
      <c r="B69" s="6"/>
      <c r="C69" s="6"/>
      <c r="D69" s="6"/>
      <c r="E69" s="7"/>
      <c r="F69" s="7"/>
      <c r="G69" s="7"/>
      <c r="H69" s="7"/>
      <c r="I69" s="8"/>
      <c r="J69" s="8"/>
      <c r="K69" s="5"/>
    </row>
    <row r="70" spans="1:11" x14ac:dyDescent="0.25">
      <c r="A70" s="63"/>
      <c r="B70" s="6"/>
      <c r="C70" s="6"/>
      <c r="D70" s="6"/>
      <c r="E70" s="7"/>
      <c r="F70" s="7"/>
      <c r="G70" s="7"/>
      <c r="H70" s="7"/>
      <c r="I70" s="8"/>
      <c r="J70" s="8"/>
      <c r="K70" s="5"/>
    </row>
    <row r="71" spans="1:11" x14ac:dyDescent="0.25">
      <c r="A71" s="63"/>
      <c r="B71" s="6"/>
      <c r="C71" s="6"/>
      <c r="D71" s="6"/>
      <c r="E71" s="7"/>
      <c r="F71" s="7"/>
      <c r="G71" s="7"/>
      <c r="H71" s="7"/>
      <c r="I71" s="8"/>
      <c r="J71" s="8"/>
      <c r="K71" s="5"/>
    </row>
    <row r="72" spans="1:11" x14ac:dyDescent="0.25">
      <c r="A72" s="63"/>
      <c r="B72" s="6"/>
      <c r="C72" s="6"/>
      <c r="D72" s="6"/>
      <c r="E72" s="7"/>
      <c r="F72" s="7"/>
      <c r="G72" s="7"/>
      <c r="H72" s="7"/>
      <c r="I72" s="8"/>
      <c r="J72" s="8"/>
      <c r="K72" s="5"/>
    </row>
    <row r="73" spans="1:11" x14ac:dyDescent="0.25">
      <c r="A73" s="63"/>
      <c r="B73" s="6"/>
      <c r="C73" s="6"/>
      <c r="D73" s="6"/>
      <c r="E73" s="7"/>
      <c r="F73" s="7"/>
      <c r="G73" s="7"/>
      <c r="H73" s="7"/>
      <c r="I73" s="8"/>
      <c r="J73" s="8"/>
      <c r="K73" s="5"/>
    </row>
    <row r="74" spans="1:11" x14ac:dyDescent="0.25">
      <c r="A74" s="63"/>
      <c r="B74" s="6"/>
      <c r="C74" s="6"/>
      <c r="D74" s="6"/>
      <c r="E74" s="7"/>
      <c r="F74" s="7"/>
      <c r="G74" s="7"/>
      <c r="H74" s="7"/>
      <c r="I74" s="8"/>
      <c r="J74" s="8"/>
      <c r="K74" s="5"/>
    </row>
    <row r="75" spans="1:11" x14ac:dyDescent="0.25">
      <c r="A75" s="63"/>
      <c r="B75" s="6"/>
      <c r="C75" s="6"/>
      <c r="D75" s="6"/>
      <c r="E75" s="7"/>
      <c r="F75" s="7"/>
      <c r="G75" s="7"/>
      <c r="H75" s="7"/>
      <c r="I75" s="8"/>
      <c r="J75" s="8"/>
      <c r="K75" s="5"/>
    </row>
    <row r="76" spans="1:11" x14ac:dyDescent="0.25">
      <c r="A76" s="63"/>
      <c r="B76" s="6"/>
      <c r="C76" s="6"/>
      <c r="D76" s="6"/>
      <c r="E76" s="7"/>
      <c r="F76" s="7"/>
      <c r="G76" s="7"/>
      <c r="H76" s="7"/>
      <c r="I76" s="8"/>
      <c r="J76" s="8"/>
      <c r="K76" s="5"/>
    </row>
    <row r="77" spans="1:11" x14ac:dyDescent="0.25">
      <c r="A77" s="63"/>
      <c r="B77" s="6"/>
      <c r="C77" s="6"/>
      <c r="D77" s="6"/>
      <c r="E77" s="7"/>
      <c r="F77" s="7"/>
      <c r="G77" s="7"/>
      <c r="H77" s="7"/>
      <c r="I77" s="8"/>
      <c r="J77" s="8"/>
      <c r="K77" s="5"/>
    </row>
    <row r="78" spans="1:11" x14ac:dyDescent="0.25">
      <c r="A78" s="63"/>
      <c r="B78" s="6"/>
      <c r="C78" s="6"/>
      <c r="D78" s="6"/>
      <c r="E78" s="7"/>
      <c r="F78" s="7"/>
      <c r="G78" s="7"/>
      <c r="H78" s="7"/>
      <c r="I78" s="8"/>
      <c r="J78" s="8"/>
      <c r="K78" s="5"/>
    </row>
    <row r="79" spans="1:11" x14ac:dyDescent="0.25">
      <c r="A79" s="63"/>
      <c r="B79" s="6"/>
      <c r="C79" s="6"/>
      <c r="D79" s="6"/>
      <c r="E79" s="7"/>
      <c r="F79" s="7"/>
      <c r="G79" s="7"/>
      <c r="H79" s="7"/>
      <c r="I79" s="8"/>
      <c r="J79" s="8"/>
      <c r="K79" s="5"/>
    </row>
    <row r="80" spans="1:11" x14ac:dyDescent="0.25">
      <c r="A80" s="63"/>
      <c r="B80" s="6"/>
      <c r="C80" s="6"/>
      <c r="D80" s="6"/>
      <c r="E80" s="7"/>
      <c r="F80" s="7"/>
      <c r="G80" s="7"/>
      <c r="H80" s="7"/>
      <c r="I80" s="8"/>
      <c r="J80" s="8"/>
      <c r="K80" s="5"/>
    </row>
    <row r="81" spans="1:11" x14ac:dyDescent="0.25">
      <c r="A81" s="63"/>
      <c r="B81" s="6"/>
      <c r="C81" s="6"/>
      <c r="D81" s="6"/>
      <c r="E81" s="7"/>
      <c r="F81" s="7"/>
      <c r="G81" s="7"/>
      <c r="H81" s="7"/>
      <c r="I81" s="8"/>
      <c r="J81" s="8"/>
      <c r="K81" s="5"/>
    </row>
    <row r="82" spans="1:11" x14ac:dyDescent="0.25">
      <c r="A82" s="63"/>
      <c r="B82" s="6"/>
      <c r="C82" s="6"/>
      <c r="D82" s="6"/>
      <c r="E82" s="7"/>
      <c r="F82" s="7"/>
      <c r="G82" s="7"/>
      <c r="H82" s="7"/>
      <c r="I82" s="8"/>
      <c r="J82" s="8"/>
      <c r="K82" s="5"/>
    </row>
    <row r="83" spans="1:11" x14ac:dyDescent="0.25">
      <c r="A83" s="63"/>
      <c r="B83" s="6"/>
      <c r="C83" s="6"/>
      <c r="D83" s="6"/>
      <c r="E83" s="7"/>
      <c r="F83" s="7"/>
      <c r="G83" s="7"/>
      <c r="H83" s="7"/>
      <c r="I83" s="8"/>
      <c r="J83" s="8"/>
      <c r="K83" s="5"/>
    </row>
    <row r="84" spans="1:11" x14ac:dyDescent="0.25">
      <c r="A84" s="63"/>
      <c r="B84" s="6"/>
      <c r="C84" s="6"/>
      <c r="D84" s="6"/>
      <c r="E84" s="7"/>
      <c r="F84" s="7"/>
      <c r="G84" s="7"/>
      <c r="H84" s="7"/>
      <c r="I84" s="8"/>
      <c r="J84" s="8"/>
      <c r="K84" s="5"/>
    </row>
    <row r="85" spans="1:11" x14ac:dyDescent="0.25">
      <c r="A85" s="63"/>
      <c r="B85" s="6"/>
      <c r="C85" s="6"/>
      <c r="D85" s="6"/>
      <c r="E85" s="7"/>
      <c r="F85" s="7"/>
      <c r="G85" s="7"/>
      <c r="H85" s="7"/>
      <c r="I85" s="8"/>
      <c r="J85" s="8"/>
      <c r="K85" s="5"/>
    </row>
    <row r="86" spans="1:11" x14ac:dyDescent="0.25">
      <c r="A86" s="63"/>
      <c r="B86" s="6"/>
      <c r="C86" s="6"/>
      <c r="D86" s="6"/>
      <c r="E86" s="7"/>
      <c r="F86" s="7"/>
      <c r="G86" s="7"/>
      <c r="H86" s="7"/>
      <c r="I86" s="8"/>
      <c r="J86" s="8"/>
      <c r="K86" s="5"/>
    </row>
    <row r="87" spans="1:11" x14ac:dyDescent="0.25">
      <c r="A87" s="63"/>
      <c r="B87" s="6"/>
      <c r="C87" s="6"/>
      <c r="D87" s="6"/>
      <c r="E87" s="7"/>
      <c r="F87" s="7"/>
      <c r="G87" s="7"/>
      <c r="H87" s="7"/>
      <c r="I87" s="8"/>
      <c r="J87" s="8"/>
      <c r="K87" s="5"/>
    </row>
    <row r="88" spans="1:11" x14ac:dyDescent="0.25">
      <c r="A88" s="63"/>
      <c r="B88" s="6"/>
      <c r="C88" s="6"/>
      <c r="D88" s="6"/>
      <c r="E88" s="7"/>
      <c r="F88" s="7"/>
      <c r="G88" s="7"/>
      <c r="H88" s="7"/>
      <c r="I88" s="8"/>
      <c r="J88" s="8"/>
      <c r="K88" s="5"/>
    </row>
    <row r="89" spans="1:11" x14ac:dyDescent="0.25">
      <c r="A89" s="63"/>
      <c r="B89" s="6"/>
      <c r="C89" s="6"/>
      <c r="D89" s="6"/>
      <c r="E89" s="7"/>
      <c r="F89" s="7"/>
      <c r="G89" s="7"/>
      <c r="H89" s="7"/>
      <c r="I89" s="8"/>
      <c r="J89" s="8"/>
      <c r="K89" s="5"/>
    </row>
    <row r="90" spans="1:11" x14ac:dyDescent="0.25">
      <c r="A90" s="63"/>
      <c r="B90" s="6"/>
      <c r="C90" s="6"/>
      <c r="D90" s="6"/>
      <c r="E90" s="7"/>
      <c r="F90" s="7"/>
      <c r="G90" s="7"/>
      <c r="H90" s="7"/>
      <c r="I90" s="8"/>
      <c r="J90" s="8"/>
      <c r="K90" s="5"/>
    </row>
    <row r="91" spans="1:11" x14ac:dyDescent="0.25">
      <c r="A91" s="63"/>
      <c r="B91" s="6"/>
      <c r="C91" s="6"/>
      <c r="D91" s="6"/>
      <c r="E91" s="7"/>
      <c r="F91" s="7"/>
      <c r="G91" s="7"/>
      <c r="H91" s="7"/>
      <c r="I91" s="8"/>
      <c r="J91" s="8"/>
      <c r="K91" s="5"/>
    </row>
    <row r="92" spans="1:11" x14ac:dyDescent="0.25">
      <c r="A92" s="63"/>
      <c r="B92" s="6"/>
      <c r="C92" s="6"/>
      <c r="D92" s="6"/>
      <c r="E92" s="7"/>
      <c r="F92" s="7"/>
      <c r="G92" s="7"/>
      <c r="H92" s="7"/>
      <c r="I92" s="8"/>
      <c r="J92" s="8"/>
      <c r="K92" s="5"/>
    </row>
    <row r="93" spans="1:11" x14ac:dyDescent="0.25">
      <c r="A93" s="63"/>
      <c r="B93" s="6"/>
      <c r="C93" s="6"/>
      <c r="D93" s="6"/>
      <c r="E93" s="7"/>
      <c r="F93" s="7"/>
      <c r="G93" s="7"/>
      <c r="H93" s="7"/>
      <c r="I93" s="8"/>
      <c r="J93" s="8"/>
      <c r="K93" s="5"/>
    </row>
    <row r="94" spans="1:11" x14ac:dyDescent="0.25">
      <c r="A94" s="63"/>
      <c r="B94" s="6"/>
      <c r="C94" s="6"/>
      <c r="D94" s="6"/>
      <c r="E94" s="7"/>
      <c r="F94" s="7"/>
      <c r="G94" s="7"/>
      <c r="H94" s="7"/>
      <c r="I94" s="8"/>
      <c r="J94" s="8"/>
      <c r="K94" s="5"/>
    </row>
    <row r="95" spans="1:11" x14ac:dyDescent="0.25">
      <c r="A95" s="63"/>
      <c r="B95" s="6"/>
      <c r="C95" s="6"/>
      <c r="D95" s="6"/>
      <c r="E95" s="7"/>
      <c r="F95" s="7"/>
      <c r="G95" s="7"/>
      <c r="H95" s="7"/>
      <c r="I95" s="8"/>
      <c r="J95" s="8"/>
      <c r="K95" s="5"/>
    </row>
    <row r="96" spans="1:11" x14ac:dyDescent="0.25">
      <c r="A96" s="63"/>
      <c r="B96" s="6"/>
      <c r="C96" s="6"/>
      <c r="D96" s="6"/>
      <c r="E96" s="7"/>
      <c r="F96" s="7"/>
      <c r="G96" s="7"/>
      <c r="H96" s="7"/>
      <c r="I96" s="8"/>
      <c r="J96" s="8"/>
      <c r="K96" s="5"/>
    </row>
    <row r="97" spans="1:11" x14ac:dyDescent="0.25">
      <c r="A97" s="63"/>
      <c r="B97" s="6"/>
      <c r="C97" s="6"/>
      <c r="D97" s="6"/>
      <c r="E97" s="7"/>
      <c r="F97" s="7"/>
      <c r="G97" s="7"/>
      <c r="H97" s="7"/>
      <c r="I97" s="8"/>
      <c r="J97" s="8"/>
      <c r="K97" s="5"/>
    </row>
    <row r="98" spans="1:11" x14ac:dyDescent="0.25">
      <c r="A98" s="63"/>
      <c r="B98" s="6"/>
      <c r="C98" s="6"/>
      <c r="D98" s="6"/>
      <c r="E98" s="7"/>
      <c r="F98" s="7"/>
      <c r="G98" s="7"/>
      <c r="H98" s="7"/>
      <c r="I98" s="8"/>
      <c r="J98" s="8"/>
      <c r="K98" s="5"/>
    </row>
    <row r="99" spans="1:11" x14ac:dyDescent="0.25">
      <c r="A99" s="63"/>
      <c r="B99" s="6"/>
      <c r="C99" s="6"/>
      <c r="D99" s="6"/>
      <c r="E99" s="7"/>
      <c r="F99" s="7"/>
      <c r="G99" s="7"/>
      <c r="H99" s="7"/>
      <c r="I99" s="8"/>
      <c r="J99" s="8"/>
      <c r="K99" s="5"/>
    </row>
    <row r="100" spans="1:11" x14ac:dyDescent="0.25">
      <c r="A100" s="63"/>
      <c r="B100" s="6"/>
      <c r="C100" s="6"/>
      <c r="D100" s="6"/>
      <c r="E100" s="7"/>
      <c r="F100" s="7"/>
      <c r="G100" s="7"/>
      <c r="H100" s="7"/>
      <c r="I100" s="8"/>
      <c r="J100" s="8"/>
      <c r="K100" s="5"/>
    </row>
    <row r="101" spans="1:11" x14ac:dyDescent="0.25">
      <c r="A101" s="63"/>
      <c r="B101" s="6"/>
      <c r="C101" s="6"/>
      <c r="D101" s="6"/>
      <c r="E101" s="7"/>
      <c r="F101" s="7"/>
      <c r="G101" s="7"/>
      <c r="H101" s="7"/>
      <c r="I101" s="8"/>
      <c r="J101" s="8"/>
      <c r="K101" s="5"/>
    </row>
    <row r="102" spans="1:11" x14ac:dyDescent="0.25">
      <c r="A102" s="63"/>
      <c r="B102" s="6"/>
      <c r="C102" s="6"/>
      <c r="D102" s="6"/>
      <c r="E102" s="7"/>
      <c r="F102" s="7"/>
      <c r="G102" s="7"/>
      <c r="H102" s="7"/>
      <c r="I102" s="8"/>
      <c r="J102" s="8"/>
      <c r="K102" s="5"/>
    </row>
    <row r="103" spans="1:11" x14ac:dyDescent="0.25">
      <c r="A103" s="63"/>
      <c r="B103" s="6"/>
      <c r="C103" s="6"/>
      <c r="D103" s="6"/>
      <c r="E103" s="7"/>
      <c r="F103" s="7"/>
      <c r="G103" s="7"/>
      <c r="H103" s="7"/>
      <c r="I103" s="8"/>
      <c r="J103" s="8"/>
      <c r="K103" s="5"/>
    </row>
    <row r="104" spans="1:11" x14ac:dyDescent="0.25">
      <c r="A104" s="63"/>
      <c r="B104" s="6"/>
      <c r="C104" s="6"/>
      <c r="D104" s="6"/>
      <c r="E104" s="7"/>
      <c r="F104" s="7"/>
      <c r="G104" s="7"/>
      <c r="H104" s="7"/>
      <c r="I104" s="8"/>
      <c r="J104" s="8"/>
      <c r="K104" s="5"/>
    </row>
    <row r="105" spans="1:11" x14ac:dyDescent="0.25">
      <c r="A105" s="63"/>
      <c r="B105" s="6"/>
      <c r="C105" s="6"/>
      <c r="D105" s="6"/>
      <c r="E105" s="7"/>
      <c r="F105" s="7"/>
      <c r="G105" s="7"/>
      <c r="H105" s="7"/>
      <c r="I105" s="8"/>
      <c r="J105" s="8"/>
      <c r="K105" s="5"/>
    </row>
    <row r="106" spans="1:11" x14ac:dyDescent="0.25">
      <c r="A106" s="63"/>
      <c r="B106" s="6"/>
      <c r="C106" s="6"/>
      <c r="D106" s="6"/>
      <c r="E106" s="7"/>
      <c r="F106" s="7"/>
      <c r="G106" s="7"/>
      <c r="H106" s="7"/>
      <c r="I106" s="8"/>
      <c r="J106" s="8"/>
      <c r="K106" s="5"/>
    </row>
    <row r="107" spans="1:11" x14ac:dyDescent="0.25">
      <c r="A107" s="63"/>
      <c r="B107" s="6"/>
      <c r="C107" s="6"/>
      <c r="D107" s="6"/>
      <c r="E107" s="7"/>
      <c r="F107" s="7"/>
      <c r="G107" s="7"/>
      <c r="H107" s="7"/>
      <c r="I107" s="8"/>
      <c r="J107" s="8"/>
      <c r="K107" s="5"/>
    </row>
    <row r="108" spans="1:11" x14ac:dyDescent="0.25">
      <c r="A108" s="63"/>
      <c r="B108" s="6"/>
      <c r="C108" s="6"/>
      <c r="D108" s="6"/>
      <c r="E108" s="7"/>
      <c r="F108" s="7"/>
      <c r="G108" s="7"/>
      <c r="H108" s="7"/>
      <c r="I108" s="8"/>
      <c r="J108" s="8"/>
      <c r="K108" s="5"/>
    </row>
    <row r="109" spans="1:11" x14ac:dyDescent="0.25">
      <c r="A109" s="63"/>
      <c r="B109" s="6"/>
      <c r="C109" s="6"/>
      <c r="D109" s="6"/>
      <c r="E109" s="7"/>
      <c r="F109" s="7"/>
      <c r="G109" s="7"/>
      <c r="H109" s="7"/>
      <c r="I109" s="8"/>
      <c r="J109" s="8"/>
      <c r="K109" s="5"/>
    </row>
    <row r="110" spans="1:11" x14ac:dyDescent="0.25">
      <c r="A110" s="63"/>
      <c r="B110" s="6"/>
      <c r="C110" s="6"/>
      <c r="D110" s="6"/>
      <c r="E110" s="7"/>
      <c r="F110" s="7"/>
      <c r="G110" s="7"/>
      <c r="H110" s="7"/>
      <c r="I110" s="8"/>
      <c r="J110" s="8"/>
      <c r="K110" s="5"/>
    </row>
    <row r="111" spans="1:11" x14ac:dyDescent="0.25">
      <c r="A111" s="63"/>
      <c r="B111" s="6"/>
      <c r="C111" s="6"/>
      <c r="D111" s="6"/>
      <c r="E111" s="7"/>
      <c r="F111" s="7"/>
      <c r="G111" s="7"/>
      <c r="H111" s="7"/>
      <c r="I111" s="8"/>
      <c r="J111" s="8"/>
      <c r="K111" s="5"/>
    </row>
    <row r="112" spans="1:11" x14ac:dyDescent="0.25">
      <c r="A112" s="63"/>
      <c r="B112" s="6"/>
      <c r="C112" s="6"/>
      <c r="D112" s="6"/>
      <c r="E112" s="7"/>
      <c r="F112" s="7"/>
      <c r="G112" s="7"/>
      <c r="H112" s="7"/>
      <c r="I112" s="8"/>
      <c r="J112" s="8"/>
      <c r="K112" s="5"/>
    </row>
    <row r="113" spans="1:11" x14ac:dyDescent="0.25">
      <c r="A113" s="63"/>
      <c r="B113" s="6"/>
      <c r="C113" s="6"/>
      <c r="D113" s="6"/>
      <c r="E113" s="7"/>
      <c r="F113" s="7"/>
      <c r="G113" s="7"/>
      <c r="H113" s="7"/>
      <c r="I113" s="8"/>
      <c r="J113" s="8"/>
      <c r="K113" s="5"/>
    </row>
    <row r="114" spans="1:11" x14ac:dyDescent="0.25">
      <c r="A114" s="63"/>
      <c r="B114" s="6"/>
      <c r="C114" s="6"/>
      <c r="D114" s="6"/>
      <c r="E114" s="7"/>
      <c r="F114" s="7"/>
      <c r="G114" s="7"/>
      <c r="H114" s="7"/>
      <c r="I114" s="8"/>
      <c r="J114" s="8"/>
      <c r="K114" s="5"/>
    </row>
    <row r="115" spans="1:11" x14ac:dyDescent="0.25">
      <c r="A115" s="63"/>
      <c r="B115" s="6"/>
      <c r="C115" s="6"/>
      <c r="D115" s="6"/>
      <c r="E115" s="7"/>
      <c r="F115" s="7"/>
      <c r="G115" s="7"/>
      <c r="H115" s="7"/>
      <c r="I115" s="8"/>
      <c r="J115" s="8"/>
      <c r="K115" s="5"/>
    </row>
    <row r="116" spans="1:11" x14ac:dyDescent="0.25">
      <c r="A116" s="63"/>
      <c r="B116" s="6"/>
      <c r="C116" s="6"/>
      <c r="D116" s="6"/>
      <c r="E116" s="7"/>
      <c r="F116" s="7"/>
      <c r="G116" s="7"/>
      <c r="H116" s="7"/>
      <c r="I116" s="8"/>
      <c r="J116" s="8"/>
      <c r="K116" s="5"/>
    </row>
    <row r="117" spans="1:11" x14ac:dyDescent="0.25">
      <c r="A117" s="63"/>
      <c r="B117" s="6"/>
      <c r="C117" s="6"/>
      <c r="D117" s="6"/>
      <c r="E117" s="7"/>
      <c r="F117" s="7"/>
      <c r="G117" s="7"/>
      <c r="H117" s="7"/>
      <c r="I117" s="8"/>
      <c r="J117" s="8"/>
      <c r="K117" s="5"/>
    </row>
    <row r="118" spans="1:11" x14ac:dyDescent="0.25">
      <c r="A118" s="63"/>
      <c r="B118" s="6"/>
      <c r="C118" s="6"/>
      <c r="D118" s="6"/>
      <c r="E118" s="7"/>
      <c r="F118" s="7"/>
      <c r="G118" s="7"/>
      <c r="H118" s="7"/>
      <c r="I118" s="8"/>
      <c r="J118" s="8"/>
      <c r="K118" s="5"/>
    </row>
    <row r="119" spans="1:11" x14ac:dyDescent="0.25">
      <c r="A119" s="63"/>
      <c r="B119" s="6"/>
      <c r="C119" s="6"/>
      <c r="D119" s="6"/>
      <c r="E119" s="7"/>
      <c r="F119" s="7"/>
      <c r="G119" s="7"/>
      <c r="H119" s="7"/>
      <c r="I119" s="8"/>
      <c r="J119" s="8"/>
      <c r="K119" s="5"/>
    </row>
    <row r="120" spans="1:11" x14ac:dyDescent="0.25">
      <c r="A120" s="63"/>
      <c r="B120" s="6"/>
      <c r="C120" s="6"/>
      <c r="D120" s="6"/>
      <c r="E120" s="7"/>
      <c r="F120" s="7"/>
      <c r="G120" s="7"/>
      <c r="H120" s="7"/>
      <c r="I120" s="8"/>
      <c r="J120" s="8"/>
      <c r="K120" s="5"/>
    </row>
    <row r="121" spans="1:11" x14ac:dyDescent="0.25">
      <c r="A121" s="63"/>
      <c r="B121" s="6"/>
      <c r="C121" s="6"/>
      <c r="D121" s="6"/>
      <c r="E121" s="7"/>
      <c r="F121" s="7"/>
      <c r="G121" s="7"/>
      <c r="H121" s="7"/>
      <c r="I121" s="8"/>
      <c r="J121" s="8"/>
      <c r="K121" s="5"/>
    </row>
    <row r="122" spans="1:11" x14ac:dyDescent="0.25">
      <c r="A122" s="63"/>
      <c r="B122" s="6"/>
      <c r="C122" s="6"/>
      <c r="D122" s="6"/>
      <c r="E122" s="7"/>
      <c r="F122" s="7"/>
      <c r="G122" s="7"/>
      <c r="H122" s="7"/>
      <c r="I122" s="8"/>
      <c r="J122" s="8"/>
      <c r="K122" s="5"/>
    </row>
    <row r="123" spans="1:11" x14ac:dyDescent="0.25">
      <c r="A123" s="63"/>
      <c r="B123" s="6"/>
      <c r="C123" s="6"/>
      <c r="D123" s="6"/>
      <c r="E123" s="7"/>
      <c r="F123" s="7"/>
      <c r="G123" s="7"/>
      <c r="H123" s="7"/>
      <c r="I123" s="8"/>
      <c r="J123" s="8"/>
      <c r="K123" s="5"/>
    </row>
    <row r="124" spans="1:11" x14ac:dyDescent="0.25">
      <c r="A124" s="63"/>
      <c r="B124" s="6"/>
      <c r="C124" s="6"/>
      <c r="D124" s="6"/>
      <c r="E124" s="7"/>
      <c r="F124" s="7"/>
      <c r="G124" s="7"/>
      <c r="H124" s="7"/>
      <c r="I124" s="8"/>
      <c r="J124" s="8"/>
      <c r="K124" s="5"/>
    </row>
    <row r="125" spans="1:11" x14ac:dyDescent="0.25">
      <c r="A125" s="63"/>
      <c r="B125" s="6"/>
      <c r="C125" s="6"/>
      <c r="D125" s="6"/>
      <c r="E125" s="7"/>
      <c r="F125" s="7"/>
      <c r="G125" s="7"/>
      <c r="H125" s="7"/>
      <c r="I125" s="8"/>
      <c r="J125" s="8"/>
      <c r="K125" s="5"/>
    </row>
    <row r="126" spans="1:11" x14ac:dyDescent="0.25">
      <c r="A126" s="63"/>
      <c r="B126" s="6"/>
      <c r="C126" s="6"/>
      <c r="D126" s="6"/>
      <c r="E126" s="7"/>
      <c r="F126" s="7"/>
      <c r="G126" s="7"/>
      <c r="H126" s="7"/>
      <c r="I126" s="8"/>
      <c r="J126" s="8"/>
      <c r="K126" s="5"/>
    </row>
    <row r="127" spans="1:11" x14ac:dyDescent="0.25">
      <c r="A127" s="63"/>
      <c r="B127" s="6"/>
      <c r="C127" s="6"/>
      <c r="D127" s="6"/>
      <c r="E127" s="7"/>
      <c r="F127" s="7"/>
      <c r="G127" s="7"/>
      <c r="H127" s="7"/>
      <c r="I127" s="8"/>
      <c r="J127" s="8"/>
      <c r="K127" s="5"/>
    </row>
    <row r="128" spans="1:11" x14ac:dyDescent="0.25">
      <c r="A128" s="63"/>
      <c r="B128" s="6"/>
      <c r="C128" s="6"/>
      <c r="D128" s="6"/>
      <c r="E128" s="7"/>
      <c r="F128" s="7"/>
      <c r="G128" s="7"/>
      <c r="H128" s="7"/>
      <c r="I128" s="8"/>
      <c r="J128" s="8"/>
      <c r="K128" s="5"/>
    </row>
    <row r="129" spans="1:11" x14ac:dyDescent="0.25">
      <c r="A129" s="63"/>
      <c r="B129" s="6"/>
      <c r="C129" s="6"/>
      <c r="D129" s="6"/>
      <c r="E129" s="7"/>
      <c r="F129" s="7"/>
      <c r="G129" s="7"/>
      <c r="H129" s="7"/>
      <c r="I129" s="8"/>
      <c r="J129" s="8"/>
      <c r="K129" s="5"/>
    </row>
    <row r="130" spans="1:11" x14ac:dyDescent="0.25">
      <c r="A130" s="63"/>
      <c r="B130" s="6"/>
      <c r="C130" s="6"/>
      <c r="D130" s="6"/>
      <c r="E130" s="7"/>
      <c r="F130" s="7"/>
      <c r="G130" s="7"/>
      <c r="H130" s="7"/>
      <c r="I130" s="8"/>
      <c r="J130" s="8"/>
      <c r="K130" s="5"/>
    </row>
    <row r="131" spans="1:11" x14ac:dyDescent="0.25">
      <c r="A131" s="63"/>
      <c r="B131" s="6"/>
      <c r="C131" s="6"/>
      <c r="D131" s="6"/>
      <c r="E131" s="7"/>
      <c r="F131" s="7"/>
      <c r="G131" s="7"/>
      <c r="H131" s="7"/>
      <c r="I131" s="8"/>
      <c r="J131" s="8"/>
      <c r="K131" s="5"/>
    </row>
    <row r="132" spans="1:11" x14ac:dyDescent="0.25">
      <c r="A132" s="63"/>
      <c r="B132" s="6"/>
      <c r="C132" s="6"/>
      <c r="D132" s="6"/>
      <c r="E132" s="7"/>
      <c r="F132" s="7"/>
      <c r="G132" s="7"/>
      <c r="H132" s="7"/>
      <c r="I132" s="8"/>
      <c r="J132" s="8"/>
      <c r="K132" s="5"/>
    </row>
    <row r="133" spans="1:11" x14ac:dyDescent="0.25">
      <c r="A133" s="63"/>
      <c r="B133" s="6"/>
      <c r="C133" s="6"/>
      <c r="D133" s="6"/>
      <c r="E133" s="7"/>
      <c r="F133" s="7"/>
      <c r="G133" s="7"/>
      <c r="H133" s="7"/>
      <c r="I133" s="8"/>
      <c r="J133" s="8"/>
      <c r="K133" s="5"/>
    </row>
    <row r="134" spans="1:11" x14ac:dyDescent="0.25">
      <c r="A134" s="63"/>
      <c r="B134" s="6"/>
      <c r="C134" s="6"/>
      <c r="D134" s="6"/>
      <c r="E134" s="7"/>
      <c r="F134" s="7"/>
      <c r="G134" s="7"/>
      <c r="H134" s="7"/>
      <c r="I134" s="8"/>
      <c r="J134" s="8"/>
      <c r="K134" s="5"/>
    </row>
    <row r="135" spans="1:11" x14ac:dyDescent="0.25">
      <c r="A135" s="63"/>
      <c r="B135" s="6"/>
      <c r="C135" s="6"/>
      <c r="D135" s="6"/>
      <c r="E135" s="7"/>
      <c r="F135" s="7"/>
      <c r="G135" s="7"/>
      <c r="H135" s="7"/>
      <c r="I135" s="8"/>
      <c r="J135" s="8"/>
      <c r="K135" s="5"/>
    </row>
    <row r="136" spans="1:11" x14ac:dyDescent="0.25">
      <c r="A136" s="63"/>
      <c r="B136" s="6"/>
      <c r="C136" s="6"/>
      <c r="D136" s="6"/>
      <c r="E136" s="7"/>
      <c r="F136" s="7"/>
      <c r="G136" s="7"/>
      <c r="H136" s="7"/>
      <c r="I136" s="8"/>
      <c r="J136" s="8"/>
      <c r="K136" s="5"/>
    </row>
    <row r="137" spans="1:11" x14ac:dyDescent="0.25">
      <c r="A137" s="63"/>
      <c r="B137" s="6"/>
      <c r="C137" s="6"/>
      <c r="D137" s="6"/>
      <c r="E137" s="7"/>
      <c r="F137" s="7"/>
      <c r="G137" s="7"/>
      <c r="H137" s="7"/>
      <c r="I137" s="8"/>
      <c r="J137" s="8"/>
      <c r="K137" s="5"/>
    </row>
    <row r="138" spans="1:11" x14ac:dyDescent="0.25">
      <c r="A138" s="63"/>
      <c r="B138" s="6"/>
      <c r="C138" s="6"/>
      <c r="D138" s="6"/>
      <c r="E138" s="7"/>
      <c r="F138" s="7"/>
      <c r="G138" s="7"/>
      <c r="H138" s="7"/>
      <c r="I138" s="8"/>
      <c r="J138" s="8"/>
      <c r="K138" s="5"/>
    </row>
    <row r="139" spans="1:11" x14ac:dyDescent="0.25">
      <c r="A139" s="63"/>
      <c r="B139" s="6"/>
      <c r="C139" s="6"/>
      <c r="D139" s="6"/>
      <c r="E139" s="7"/>
      <c r="F139" s="7"/>
      <c r="G139" s="7"/>
      <c r="H139" s="7"/>
      <c r="I139" s="8"/>
      <c r="J139" s="8"/>
      <c r="K139" s="5"/>
    </row>
    <row r="140" spans="1:11" x14ac:dyDescent="0.25">
      <c r="A140" s="63"/>
      <c r="B140" s="6"/>
      <c r="C140" s="6"/>
      <c r="D140" s="6"/>
      <c r="E140" s="7"/>
      <c r="F140" s="7"/>
      <c r="G140" s="7"/>
      <c r="H140" s="7"/>
      <c r="I140" s="8"/>
      <c r="J140" s="8"/>
      <c r="K140" s="5"/>
    </row>
    <row r="141" spans="1:11" x14ac:dyDescent="0.25">
      <c r="A141" s="63"/>
      <c r="B141" s="6"/>
      <c r="C141" s="6"/>
      <c r="D141" s="6"/>
      <c r="E141" s="7"/>
      <c r="F141" s="7"/>
      <c r="G141" s="7"/>
      <c r="H141" s="7"/>
      <c r="I141" s="8"/>
      <c r="J141" s="8"/>
      <c r="K141" s="5"/>
    </row>
    <row r="142" spans="1:11" x14ac:dyDescent="0.25">
      <c r="A142" s="63"/>
      <c r="B142" s="6"/>
      <c r="C142" s="6"/>
      <c r="D142" s="6"/>
      <c r="E142" s="7"/>
      <c r="F142" s="7"/>
      <c r="G142" s="7"/>
      <c r="H142" s="7"/>
      <c r="I142" s="8"/>
      <c r="J142" s="8"/>
      <c r="K142" s="5"/>
    </row>
    <row r="143" spans="1:11" x14ac:dyDescent="0.25">
      <c r="A143" s="63"/>
      <c r="B143" s="6"/>
      <c r="C143" s="6"/>
      <c r="D143" s="6"/>
      <c r="E143" s="7"/>
      <c r="F143" s="7"/>
      <c r="G143" s="7"/>
      <c r="H143" s="7"/>
      <c r="I143" s="8"/>
      <c r="J143" s="8"/>
      <c r="K143" s="5"/>
    </row>
    <row r="144" spans="1:11" x14ac:dyDescent="0.25">
      <c r="A144" s="63"/>
      <c r="B144" s="6"/>
      <c r="C144" s="6"/>
      <c r="D144" s="6"/>
      <c r="E144" s="7"/>
      <c r="F144" s="7"/>
      <c r="G144" s="7"/>
      <c r="H144" s="7"/>
      <c r="I144" s="8"/>
      <c r="J144" s="8"/>
      <c r="K144" s="5"/>
    </row>
    <row r="145" spans="1:11" x14ac:dyDescent="0.25">
      <c r="A145" s="63"/>
      <c r="B145" s="6"/>
      <c r="C145" s="6"/>
      <c r="D145" s="6"/>
      <c r="E145" s="7"/>
      <c r="F145" s="7"/>
      <c r="G145" s="7"/>
      <c r="H145" s="7"/>
      <c r="I145" s="8"/>
      <c r="J145" s="8"/>
      <c r="K145" s="5"/>
    </row>
    <row r="146" spans="1:11" x14ac:dyDescent="0.25">
      <c r="A146" s="63"/>
      <c r="B146" s="6"/>
      <c r="C146" s="6"/>
      <c r="D146" s="6"/>
      <c r="E146" s="7"/>
      <c r="F146" s="7"/>
      <c r="G146" s="7"/>
      <c r="H146" s="7"/>
      <c r="I146" s="8"/>
      <c r="J146" s="8"/>
      <c r="K146" s="5"/>
    </row>
    <row r="147" spans="1:11" x14ac:dyDescent="0.25">
      <c r="A147" s="63"/>
      <c r="B147" s="6"/>
      <c r="C147" s="6"/>
      <c r="D147" s="6"/>
      <c r="E147" s="7"/>
      <c r="F147" s="7"/>
      <c r="G147" s="7"/>
      <c r="H147" s="7"/>
      <c r="I147" s="8"/>
      <c r="J147" s="8"/>
      <c r="K147" s="5"/>
    </row>
    <row r="148" spans="1:11" x14ac:dyDescent="0.25">
      <c r="A148" s="63"/>
      <c r="B148" s="6"/>
      <c r="C148" s="6"/>
      <c r="D148" s="6"/>
      <c r="E148" s="7"/>
      <c r="F148" s="7"/>
      <c r="G148" s="7"/>
      <c r="H148" s="7"/>
      <c r="I148" s="8"/>
      <c r="J148" s="8"/>
      <c r="K148" s="5"/>
    </row>
    <row r="149" spans="1:11" x14ac:dyDescent="0.25">
      <c r="A149" s="63"/>
      <c r="B149" s="6"/>
      <c r="C149" s="6"/>
      <c r="D149" s="6"/>
      <c r="E149" s="7"/>
      <c r="F149" s="7"/>
      <c r="G149" s="7"/>
      <c r="H149" s="7"/>
      <c r="I149" s="8"/>
      <c r="J149" s="8"/>
      <c r="K149" s="5"/>
    </row>
    <row r="150" spans="1:11" x14ac:dyDescent="0.25">
      <c r="A150" s="63"/>
      <c r="B150" s="6"/>
      <c r="C150" s="6"/>
      <c r="D150" s="6"/>
      <c r="E150" s="7"/>
      <c r="F150" s="7"/>
      <c r="G150" s="7"/>
      <c r="H150" s="7"/>
      <c r="I150" s="8"/>
      <c r="J150" s="8"/>
      <c r="K150" s="5"/>
    </row>
    <row r="151" spans="1:11" x14ac:dyDescent="0.25">
      <c r="A151" s="63"/>
      <c r="B151" s="6"/>
      <c r="C151" s="6"/>
      <c r="D151" s="6"/>
      <c r="E151" s="7"/>
      <c r="F151" s="7"/>
      <c r="G151" s="7"/>
      <c r="H151" s="7"/>
      <c r="I151" s="8"/>
      <c r="J151" s="8"/>
      <c r="K151" s="5"/>
    </row>
    <row r="152" spans="1:11" x14ac:dyDescent="0.25">
      <c r="A152" s="63"/>
      <c r="B152" s="6"/>
      <c r="C152" s="6"/>
      <c r="D152" s="6"/>
      <c r="E152" s="7"/>
      <c r="F152" s="7"/>
      <c r="G152" s="7"/>
      <c r="H152" s="7"/>
      <c r="I152" s="8"/>
      <c r="J152" s="8"/>
      <c r="K152" s="5"/>
    </row>
    <row r="153" spans="1:11" x14ac:dyDescent="0.25">
      <c r="A153" s="63"/>
      <c r="B153" s="6"/>
      <c r="C153" s="6"/>
      <c r="D153" s="6"/>
      <c r="E153" s="7"/>
      <c r="F153" s="7"/>
      <c r="G153" s="7"/>
      <c r="H153" s="7"/>
      <c r="I153" s="8"/>
      <c r="J153" s="8"/>
      <c r="K153" s="5"/>
    </row>
    <row r="154" spans="1:11" x14ac:dyDescent="0.25">
      <c r="A154" s="63"/>
      <c r="B154" s="6"/>
      <c r="C154" s="6"/>
      <c r="D154" s="6"/>
      <c r="E154" s="7"/>
      <c r="F154" s="7"/>
      <c r="G154" s="7"/>
      <c r="H154" s="7"/>
      <c r="I154" s="8"/>
      <c r="J154" s="8"/>
      <c r="K154" s="5"/>
    </row>
    <row r="155" spans="1:11" x14ac:dyDescent="0.25">
      <c r="A155" s="63"/>
      <c r="B155" s="6"/>
      <c r="C155" s="6"/>
      <c r="D155" s="6"/>
      <c r="E155" s="7"/>
      <c r="F155" s="7"/>
      <c r="G155" s="7"/>
      <c r="H155" s="7"/>
      <c r="I155" s="8"/>
      <c r="J155" s="8"/>
      <c r="K155" s="5"/>
    </row>
    <row r="156" spans="1:11" x14ac:dyDescent="0.25">
      <c r="A156" s="63"/>
      <c r="B156" s="6"/>
      <c r="C156" s="6"/>
      <c r="D156" s="6"/>
      <c r="E156" s="7"/>
      <c r="F156" s="7"/>
      <c r="G156" s="7"/>
      <c r="H156" s="7"/>
      <c r="I156" s="8"/>
      <c r="J156" s="8"/>
      <c r="K156" s="5"/>
    </row>
    <row r="157" spans="1:11" x14ac:dyDescent="0.25">
      <c r="A157" s="63"/>
      <c r="B157" s="6"/>
      <c r="C157" s="6"/>
      <c r="D157" s="6"/>
      <c r="E157" s="7"/>
      <c r="F157" s="7"/>
      <c r="G157" s="7"/>
      <c r="H157" s="7"/>
      <c r="I157" s="8"/>
      <c r="J157" s="8"/>
      <c r="K157" s="5"/>
    </row>
    <row r="158" spans="1:11" x14ac:dyDescent="0.25">
      <c r="A158" s="63"/>
      <c r="B158" s="6"/>
      <c r="C158" s="6"/>
      <c r="D158" s="6"/>
      <c r="E158" s="7"/>
      <c r="F158" s="7"/>
      <c r="G158" s="7"/>
      <c r="H158" s="7"/>
      <c r="I158" s="8"/>
      <c r="J158" s="8"/>
      <c r="K158" s="5"/>
    </row>
    <row r="159" spans="1:11" x14ac:dyDescent="0.25">
      <c r="A159" s="63"/>
      <c r="B159" s="6"/>
      <c r="C159" s="6"/>
      <c r="D159" s="6"/>
      <c r="E159" s="7"/>
      <c r="F159" s="7"/>
      <c r="G159" s="7"/>
      <c r="H159" s="7"/>
      <c r="I159" s="8"/>
      <c r="J159" s="8"/>
      <c r="K159" s="5"/>
    </row>
    <row r="160" spans="1:11" x14ac:dyDescent="0.25">
      <c r="A160" s="63"/>
      <c r="B160" s="6"/>
      <c r="C160" s="6"/>
      <c r="D160" s="6"/>
      <c r="E160" s="7"/>
      <c r="F160" s="7"/>
      <c r="G160" s="7"/>
      <c r="H160" s="7"/>
      <c r="I160" s="8"/>
      <c r="J160" s="8"/>
      <c r="K160" s="5"/>
    </row>
    <row r="161" spans="1:11" x14ac:dyDescent="0.25">
      <c r="A161" s="63"/>
      <c r="B161" s="6"/>
      <c r="C161" s="6"/>
      <c r="D161" s="6"/>
      <c r="E161" s="7"/>
      <c r="F161" s="7"/>
      <c r="G161" s="7"/>
      <c r="H161" s="7"/>
      <c r="I161" s="8"/>
      <c r="J161" s="8"/>
      <c r="K161" s="5"/>
    </row>
    <row r="162" spans="1:11" x14ac:dyDescent="0.25">
      <c r="A162" s="63"/>
      <c r="B162" s="6"/>
      <c r="C162" s="6"/>
      <c r="D162" s="6"/>
      <c r="E162" s="7"/>
      <c r="F162" s="7"/>
      <c r="G162" s="7"/>
      <c r="H162" s="7"/>
      <c r="I162" s="8"/>
      <c r="J162" s="8"/>
      <c r="K162" s="5"/>
    </row>
    <row r="163" spans="1:11" x14ac:dyDescent="0.25">
      <c r="A163" s="63"/>
      <c r="B163" s="6"/>
      <c r="C163" s="6"/>
      <c r="D163" s="6"/>
      <c r="E163" s="7"/>
      <c r="F163" s="7"/>
      <c r="G163" s="7"/>
      <c r="H163" s="7"/>
      <c r="I163" s="8"/>
      <c r="J163" s="8"/>
      <c r="K163" s="5"/>
    </row>
    <row r="164" spans="1:11" x14ac:dyDescent="0.25">
      <c r="A164" s="63"/>
      <c r="B164" s="6"/>
      <c r="C164" s="6"/>
      <c r="D164" s="6"/>
      <c r="E164" s="7"/>
      <c r="F164" s="7"/>
      <c r="G164" s="7"/>
      <c r="H164" s="7"/>
      <c r="I164" s="8"/>
      <c r="J164" s="8"/>
      <c r="K164" s="5"/>
    </row>
    <row r="165" spans="1:11" x14ac:dyDescent="0.25">
      <c r="A165" s="63"/>
      <c r="B165" s="6"/>
      <c r="C165" s="6"/>
      <c r="D165" s="6"/>
      <c r="E165" s="7"/>
      <c r="F165" s="7"/>
      <c r="G165" s="7"/>
      <c r="H165" s="7"/>
      <c r="I165" s="8"/>
      <c r="J165" s="8"/>
      <c r="K165" s="5"/>
    </row>
    <row r="166" spans="1:11" x14ac:dyDescent="0.25">
      <c r="A166" s="63"/>
      <c r="B166" s="6"/>
      <c r="C166" s="6"/>
      <c r="D166" s="6"/>
      <c r="E166" s="7"/>
      <c r="F166" s="7"/>
      <c r="G166" s="7"/>
      <c r="H166" s="7"/>
      <c r="I166" s="8"/>
      <c r="J166" s="8"/>
      <c r="K166" s="5"/>
    </row>
    <row r="167" spans="1:11" x14ac:dyDescent="0.25">
      <c r="A167" s="63"/>
      <c r="B167" s="6"/>
      <c r="C167" s="6"/>
      <c r="D167" s="6"/>
      <c r="E167" s="7"/>
      <c r="F167" s="7"/>
      <c r="G167" s="7"/>
      <c r="H167" s="7"/>
      <c r="I167" s="8"/>
      <c r="J167" s="8"/>
      <c r="K167" s="5"/>
    </row>
    <row r="168" spans="1:11" x14ac:dyDescent="0.25">
      <c r="A168" s="63"/>
      <c r="B168" s="6"/>
      <c r="C168" s="6"/>
      <c r="D168" s="6"/>
      <c r="E168" s="7"/>
      <c r="F168" s="7"/>
      <c r="G168" s="7"/>
      <c r="H168" s="7"/>
      <c r="I168" s="8"/>
      <c r="J168" s="8"/>
      <c r="K168" s="5"/>
    </row>
    <row r="169" spans="1:11" x14ac:dyDescent="0.25">
      <c r="A169" s="63"/>
      <c r="B169" s="6"/>
      <c r="C169" s="6"/>
      <c r="D169" s="6"/>
      <c r="E169" s="7"/>
      <c r="F169" s="7"/>
      <c r="G169" s="7"/>
      <c r="H169" s="7"/>
      <c r="I169" s="8"/>
      <c r="J169" s="8"/>
      <c r="K169" s="5"/>
    </row>
    <row r="170" spans="1:11" x14ac:dyDescent="0.25">
      <c r="A170" s="63"/>
      <c r="B170" s="6"/>
      <c r="C170" s="6"/>
      <c r="D170" s="6"/>
      <c r="E170" s="7"/>
      <c r="F170" s="7"/>
      <c r="G170" s="7"/>
      <c r="H170" s="7"/>
      <c r="I170" s="8"/>
      <c r="J170" s="8"/>
      <c r="K170" s="5"/>
    </row>
    <row r="171" spans="1:11" x14ac:dyDescent="0.25">
      <c r="A171" s="63"/>
      <c r="B171" s="6"/>
      <c r="C171" s="6"/>
      <c r="D171" s="6"/>
      <c r="E171" s="7"/>
      <c r="F171" s="7"/>
      <c r="G171" s="7"/>
      <c r="H171" s="7"/>
      <c r="I171" s="8"/>
      <c r="J171" s="8"/>
      <c r="K171" s="5"/>
    </row>
    <row r="172" spans="1:11" x14ac:dyDescent="0.25">
      <c r="A172" s="63"/>
      <c r="B172" s="6"/>
      <c r="C172" s="6"/>
      <c r="D172" s="6"/>
      <c r="E172" s="7"/>
      <c r="F172" s="7"/>
      <c r="G172" s="7"/>
      <c r="H172" s="7"/>
      <c r="I172" s="8"/>
      <c r="J172" s="8"/>
      <c r="K172" s="5"/>
    </row>
    <row r="173" spans="1:11" x14ac:dyDescent="0.25">
      <c r="A173" s="63"/>
      <c r="B173" s="6"/>
      <c r="C173" s="6"/>
      <c r="D173" s="6"/>
      <c r="E173" s="7"/>
      <c r="F173" s="7"/>
      <c r="G173" s="7"/>
      <c r="H173" s="7"/>
      <c r="I173" s="8"/>
      <c r="J173" s="8"/>
      <c r="K173" s="5"/>
    </row>
    <row r="174" spans="1:11" x14ac:dyDescent="0.25">
      <c r="A174" s="63"/>
      <c r="B174" s="6"/>
      <c r="C174" s="6"/>
      <c r="D174" s="6"/>
      <c r="E174" s="7"/>
      <c r="F174" s="7"/>
      <c r="G174" s="7"/>
      <c r="H174" s="7"/>
      <c r="I174" s="8"/>
      <c r="J174" s="8"/>
      <c r="K174" s="5"/>
    </row>
    <row r="175" spans="1:11" x14ac:dyDescent="0.25">
      <c r="A175" s="63"/>
      <c r="B175" s="6"/>
      <c r="C175" s="6"/>
      <c r="D175" s="6"/>
      <c r="E175" s="7"/>
      <c r="F175" s="7"/>
      <c r="G175" s="7"/>
      <c r="H175" s="7"/>
      <c r="I175" s="8"/>
      <c r="J175" s="8"/>
      <c r="K175" s="5"/>
    </row>
    <row r="176" spans="1:11" x14ac:dyDescent="0.25">
      <c r="A176" s="63"/>
      <c r="B176" s="6"/>
      <c r="C176" s="6"/>
      <c r="D176" s="6"/>
      <c r="E176" s="7"/>
      <c r="F176" s="7"/>
      <c r="G176" s="7"/>
      <c r="H176" s="7"/>
      <c r="I176" s="8"/>
      <c r="J176" s="8"/>
      <c r="K176" s="5"/>
    </row>
    <row r="177" spans="1:11" x14ac:dyDescent="0.25">
      <c r="A177" s="63"/>
      <c r="B177" s="6"/>
      <c r="C177" s="6"/>
      <c r="D177" s="6"/>
      <c r="E177" s="7"/>
      <c r="F177" s="7"/>
      <c r="G177" s="7"/>
      <c r="H177" s="7"/>
      <c r="I177" s="8"/>
      <c r="J177" s="8"/>
      <c r="K177" s="5"/>
    </row>
    <row r="178" spans="1:11" x14ac:dyDescent="0.25">
      <c r="A178" s="63"/>
      <c r="B178" s="6"/>
      <c r="C178" s="6"/>
      <c r="D178" s="6"/>
      <c r="E178" s="7"/>
      <c r="F178" s="7"/>
      <c r="G178" s="7"/>
      <c r="H178" s="7"/>
      <c r="I178" s="8"/>
      <c r="J178" s="8"/>
      <c r="K178" s="5"/>
    </row>
    <row r="179" spans="1:11" x14ac:dyDescent="0.25">
      <c r="A179" s="63"/>
      <c r="B179" s="6"/>
      <c r="C179" s="6"/>
      <c r="D179" s="6"/>
      <c r="E179" s="7"/>
      <c r="F179" s="7"/>
      <c r="G179" s="7"/>
      <c r="H179" s="7"/>
      <c r="I179" s="8"/>
      <c r="J179" s="8"/>
      <c r="K179" s="5"/>
    </row>
    <row r="180" spans="1:11" x14ac:dyDescent="0.25">
      <c r="A180" s="63"/>
      <c r="B180" s="6"/>
      <c r="C180" s="6"/>
      <c r="D180" s="6"/>
      <c r="E180" s="7"/>
      <c r="F180" s="7"/>
      <c r="G180" s="7"/>
      <c r="H180" s="7"/>
      <c r="I180" s="8"/>
      <c r="J180" s="8"/>
      <c r="K180" s="5"/>
    </row>
    <row r="181" spans="1:11" x14ac:dyDescent="0.25">
      <c r="A181" s="63"/>
      <c r="B181" s="6"/>
      <c r="C181" s="6"/>
      <c r="D181" s="6"/>
      <c r="E181" s="7"/>
      <c r="F181" s="7"/>
      <c r="G181" s="7"/>
      <c r="H181" s="7"/>
      <c r="I181" s="8"/>
      <c r="J181" s="8"/>
      <c r="K181" s="5"/>
    </row>
    <row r="182" spans="1:11" x14ac:dyDescent="0.25">
      <c r="A182" s="63"/>
      <c r="B182" s="6"/>
      <c r="C182" s="6"/>
      <c r="D182" s="6"/>
      <c r="E182" s="7"/>
      <c r="F182" s="7"/>
      <c r="G182" s="7"/>
      <c r="H182" s="7"/>
      <c r="I182" s="8"/>
      <c r="J182" s="8"/>
      <c r="K182" s="5"/>
    </row>
    <row r="183" spans="1:11" x14ac:dyDescent="0.25">
      <c r="A183" s="63"/>
      <c r="B183" s="6"/>
      <c r="C183" s="6"/>
      <c r="D183" s="6"/>
      <c r="E183" s="7"/>
      <c r="F183" s="7"/>
      <c r="G183" s="7"/>
      <c r="H183" s="7"/>
      <c r="I183" s="8"/>
      <c r="J183" s="8"/>
      <c r="K183" s="5"/>
    </row>
    <row r="184" spans="1:11" x14ac:dyDescent="0.25">
      <c r="A184" s="63"/>
      <c r="B184" s="6"/>
      <c r="C184" s="6"/>
      <c r="D184" s="6"/>
      <c r="E184" s="7"/>
      <c r="F184" s="7"/>
      <c r="G184" s="7"/>
      <c r="H184" s="7"/>
      <c r="I184" s="8"/>
      <c r="J184" s="8"/>
      <c r="K184" s="5"/>
    </row>
    <row r="185" spans="1:11" x14ac:dyDescent="0.25">
      <c r="A185" s="63"/>
      <c r="B185" s="6"/>
      <c r="C185" s="6"/>
      <c r="D185" s="6"/>
      <c r="E185" s="7"/>
      <c r="F185" s="7"/>
      <c r="G185" s="7"/>
      <c r="H185" s="7"/>
      <c r="I185" s="8"/>
      <c r="J185" s="8"/>
      <c r="K185" s="5"/>
    </row>
    <row r="186" spans="1:11" x14ac:dyDescent="0.25">
      <c r="A186" s="63"/>
      <c r="B186" s="6"/>
      <c r="C186" s="6"/>
      <c r="D186" s="6"/>
      <c r="E186" s="7"/>
      <c r="F186" s="7"/>
      <c r="G186" s="7"/>
      <c r="H186" s="7"/>
      <c r="I186" s="8"/>
      <c r="J186" s="8"/>
      <c r="K186" s="5"/>
    </row>
    <row r="187" spans="1:11" x14ac:dyDescent="0.25">
      <c r="A187" s="63"/>
      <c r="B187" s="6"/>
      <c r="C187" s="6"/>
      <c r="D187" s="6"/>
      <c r="E187" s="7"/>
      <c r="F187" s="7"/>
      <c r="G187" s="7"/>
      <c r="H187" s="7"/>
      <c r="I187" s="8"/>
      <c r="J187" s="8"/>
      <c r="K187" s="5"/>
    </row>
    <row r="188" spans="1:11" x14ac:dyDescent="0.25">
      <c r="A188" s="63"/>
      <c r="B188" s="6"/>
      <c r="C188" s="6"/>
      <c r="D188" s="6"/>
      <c r="E188" s="7"/>
      <c r="F188" s="7"/>
      <c r="G188" s="7"/>
      <c r="H188" s="7"/>
      <c r="I188" s="8"/>
      <c r="J188" s="8"/>
      <c r="K188" s="5"/>
    </row>
    <row r="189" spans="1:11" x14ac:dyDescent="0.25">
      <c r="A189" s="63"/>
      <c r="B189" s="6"/>
      <c r="C189" s="6"/>
      <c r="D189" s="6"/>
      <c r="E189" s="7"/>
      <c r="F189" s="7"/>
      <c r="G189" s="7"/>
      <c r="H189" s="7"/>
      <c r="I189" s="8"/>
      <c r="J189" s="8"/>
      <c r="K189" s="5"/>
    </row>
    <row r="190" spans="1:11" x14ac:dyDescent="0.25">
      <c r="A190" s="63"/>
      <c r="B190" s="6"/>
      <c r="C190" s="6"/>
      <c r="D190" s="6"/>
      <c r="E190" s="7"/>
      <c r="F190" s="7"/>
      <c r="G190" s="7"/>
      <c r="H190" s="7"/>
      <c r="I190" s="8"/>
      <c r="J190" s="8"/>
      <c r="K190" s="5"/>
    </row>
    <row r="191" spans="1:11" x14ac:dyDescent="0.25">
      <c r="A191" s="63"/>
      <c r="B191" s="6"/>
      <c r="C191" s="6"/>
      <c r="D191" s="6"/>
      <c r="E191" s="7"/>
      <c r="F191" s="7"/>
      <c r="G191" s="7"/>
      <c r="H191" s="7"/>
      <c r="I191" s="8"/>
      <c r="J191" s="8"/>
      <c r="K191" s="5"/>
    </row>
    <row r="192" spans="1:11" x14ac:dyDescent="0.25">
      <c r="A192" s="63"/>
      <c r="B192" s="6"/>
      <c r="C192" s="6"/>
      <c r="D192" s="6"/>
      <c r="E192" s="7"/>
      <c r="F192" s="7"/>
      <c r="G192" s="7"/>
      <c r="H192" s="7"/>
      <c r="I192" s="8"/>
      <c r="J192" s="8"/>
      <c r="K192" s="5"/>
    </row>
    <row r="193" spans="1:11" x14ac:dyDescent="0.25">
      <c r="A193" s="63"/>
      <c r="B193" s="6"/>
      <c r="C193" s="6"/>
      <c r="D193" s="6"/>
      <c r="E193" s="7"/>
      <c r="F193" s="7"/>
      <c r="G193" s="7"/>
      <c r="H193" s="7"/>
      <c r="I193" s="8"/>
      <c r="J193" s="8"/>
      <c r="K193" s="5"/>
    </row>
    <row r="194" spans="1:11" x14ac:dyDescent="0.25">
      <c r="A194" s="63"/>
      <c r="B194" s="6"/>
      <c r="C194" s="6"/>
      <c r="D194" s="6"/>
      <c r="E194" s="7"/>
      <c r="F194" s="7"/>
      <c r="G194" s="7"/>
      <c r="H194" s="7"/>
      <c r="I194" s="8"/>
      <c r="J194" s="8"/>
      <c r="K194" s="5"/>
    </row>
    <row r="195" spans="1:11" x14ac:dyDescent="0.25">
      <c r="A195" s="63"/>
      <c r="B195" s="6"/>
      <c r="C195" s="6"/>
      <c r="D195" s="6"/>
      <c r="E195" s="7"/>
      <c r="F195" s="7"/>
      <c r="G195" s="7"/>
      <c r="H195" s="7"/>
      <c r="I195" s="8"/>
      <c r="J195" s="8"/>
      <c r="K195" s="5"/>
    </row>
    <row r="196" spans="1:11" x14ac:dyDescent="0.25">
      <c r="A196" s="63"/>
      <c r="B196" s="6"/>
      <c r="C196" s="6"/>
      <c r="D196" s="6"/>
      <c r="E196" s="7"/>
      <c r="F196" s="7"/>
      <c r="G196" s="7"/>
      <c r="H196" s="7"/>
      <c r="I196" s="8"/>
      <c r="J196" s="8"/>
      <c r="K196" s="5"/>
    </row>
    <row r="197" spans="1:11" x14ac:dyDescent="0.25">
      <c r="A197" s="63"/>
      <c r="B197" s="6"/>
      <c r="C197" s="6"/>
      <c r="D197" s="6"/>
      <c r="E197" s="7"/>
      <c r="F197" s="7"/>
      <c r="G197" s="7"/>
      <c r="H197" s="7"/>
      <c r="I197" s="8"/>
      <c r="J197" s="8"/>
      <c r="K197" s="5"/>
    </row>
    <row r="198" spans="1:11" x14ac:dyDescent="0.25">
      <c r="A198" s="63"/>
      <c r="B198" s="6"/>
      <c r="C198" s="6"/>
      <c r="D198" s="6"/>
      <c r="E198" s="7"/>
      <c r="F198" s="7"/>
      <c r="G198" s="7"/>
      <c r="H198" s="7"/>
      <c r="I198" s="8"/>
      <c r="J198" s="8"/>
      <c r="K198" s="5"/>
    </row>
    <row r="199" spans="1:11" x14ac:dyDescent="0.25">
      <c r="A199" s="63"/>
      <c r="B199" s="6"/>
      <c r="C199" s="6"/>
      <c r="D199" s="6"/>
      <c r="E199" s="7"/>
      <c r="F199" s="7"/>
      <c r="G199" s="7"/>
      <c r="H199" s="7"/>
      <c r="I199" s="8"/>
      <c r="J199" s="8"/>
      <c r="K199" s="5"/>
    </row>
    <row r="200" spans="1:11" x14ac:dyDescent="0.25">
      <c r="A200" s="63"/>
      <c r="B200" s="6"/>
      <c r="C200" s="6"/>
      <c r="D200" s="6"/>
      <c r="E200" s="7"/>
      <c r="F200" s="7"/>
      <c r="G200" s="7"/>
      <c r="H200" s="7"/>
      <c r="I200" s="8"/>
      <c r="J200" s="8"/>
      <c r="K200" s="5"/>
    </row>
    <row r="201" spans="1:11" x14ac:dyDescent="0.25">
      <c r="A201" s="63"/>
      <c r="B201" s="6"/>
      <c r="C201" s="6"/>
      <c r="D201" s="6"/>
      <c r="E201" s="7"/>
      <c r="F201" s="7"/>
      <c r="G201" s="7"/>
      <c r="H201" s="7"/>
      <c r="I201" s="8"/>
      <c r="J201" s="8"/>
      <c r="K201" s="5"/>
    </row>
    <row r="202" spans="1:11" x14ac:dyDescent="0.25">
      <c r="A202" s="63"/>
      <c r="B202" s="6"/>
      <c r="C202" s="6"/>
      <c r="D202" s="6"/>
      <c r="E202" s="7"/>
      <c r="F202" s="7"/>
      <c r="G202" s="7"/>
      <c r="H202" s="7"/>
      <c r="I202" s="8"/>
      <c r="J202" s="8"/>
      <c r="K202" s="5"/>
    </row>
    <row r="203" spans="1:11" x14ac:dyDescent="0.25">
      <c r="A203" s="63"/>
      <c r="B203" s="6"/>
      <c r="C203" s="6"/>
      <c r="D203" s="6"/>
      <c r="E203" s="7"/>
      <c r="F203" s="7"/>
      <c r="G203" s="7"/>
      <c r="H203" s="7"/>
      <c r="I203" s="8"/>
      <c r="J203" s="8"/>
      <c r="K203" s="5"/>
    </row>
    <row r="204" spans="1:11" x14ac:dyDescent="0.25">
      <c r="A204" s="63"/>
      <c r="B204" s="6"/>
      <c r="C204" s="6"/>
      <c r="D204" s="6"/>
      <c r="E204" s="7"/>
      <c r="F204" s="7"/>
      <c r="G204" s="7"/>
      <c r="H204" s="7"/>
      <c r="I204" s="8"/>
      <c r="J204" s="8"/>
      <c r="K204" s="5"/>
    </row>
    <row r="205" spans="1:11" x14ac:dyDescent="0.25">
      <c r="A205" s="63"/>
      <c r="B205" s="6"/>
      <c r="C205" s="6"/>
      <c r="D205" s="6"/>
      <c r="E205" s="7"/>
      <c r="F205" s="7"/>
      <c r="G205" s="7"/>
      <c r="H205" s="7"/>
      <c r="I205" s="8"/>
      <c r="J205" s="8"/>
      <c r="K205" s="5"/>
    </row>
    <row r="206" spans="1:11" x14ac:dyDescent="0.25">
      <c r="A206" s="63"/>
      <c r="B206" s="6"/>
      <c r="C206" s="6"/>
      <c r="D206" s="6"/>
      <c r="E206" s="7"/>
      <c r="F206" s="7"/>
      <c r="G206" s="7"/>
      <c r="H206" s="7"/>
      <c r="I206" s="8"/>
      <c r="J206" s="8"/>
      <c r="K206" s="5"/>
    </row>
    <row r="207" spans="1:11" x14ac:dyDescent="0.25">
      <c r="A207" s="63"/>
      <c r="B207" s="6"/>
      <c r="C207" s="6"/>
      <c r="D207" s="6"/>
      <c r="E207" s="7"/>
      <c r="F207" s="7"/>
      <c r="G207" s="7"/>
      <c r="H207" s="7"/>
      <c r="I207" s="8"/>
      <c r="J207" s="8"/>
      <c r="K207" s="5"/>
    </row>
    <row r="208" spans="1:11" x14ac:dyDescent="0.25">
      <c r="A208" s="63"/>
      <c r="B208" s="6"/>
      <c r="C208" s="6"/>
      <c r="D208" s="6"/>
      <c r="E208" s="7"/>
      <c r="F208" s="7"/>
      <c r="G208" s="7"/>
      <c r="H208" s="7"/>
      <c r="I208" s="8"/>
      <c r="J208" s="8"/>
      <c r="K208" s="5"/>
    </row>
    <row r="209" spans="1:11" x14ac:dyDescent="0.25">
      <c r="A209" s="63"/>
      <c r="B209" s="6"/>
      <c r="C209" s="6"/>
      <c r="D209" s="6"/>
      <c r="E209" s="7"/>
      <c r="F209" s="7"/>
      <c r="G209" s="7"/>
      <c r="H209" s="7"/>
      <c r="I209" s="8"/>
      <c r="J209" s="8"/>
      <c r="K209" s="5"/>
    </row>
    <row r="210" spans="1:11" x14ac:dyDescent="0.25">
      <c r="A210" s="63"/>
      <c r="B210" s="6"/>
      <c r="C210" s="6"/>
      <c r="D210" s="6"/>
      <c r="E210" s="7"/>
      <c r="F210" s="7"/>
      <c r="G210" s="7"/>
      <c r="H210" s="7"/>
      <c r="I210" s="8"/>
      <c r="J210" s="8"/>
      <c r="K210" s="5"/>
    </row>
    <row r="211" spans="1:11" x14ac:dyDescent="0.25">
      <c r="A211" s="63"/>
      <c r="B211" s="6"/>
      <c r="C211" s="6"/>
      <c r="D211" s="6"/>
      <c r="E211" s="7"/>
      <c r="F211" s="7"/>
      <c r="G211" s="7"/>
      <c r="H211" s="7"/>
      <c r="I211" s="8"/>
      <c r="J211" s="8"/>
      <c r="K211" s="5"/>
    </row>
    <row r="212" spans="1:11" x14ac:dyDescent="0.25">
      <c r="A212" s="63"/>
      <c r="B212" s="6"/>
      <c r="C212" s="6"/>
      <c r="D212" s="6"/>
      <c r="E212" s="7"/>
      <c r="F212" s="7"/>
      <c r="G212" s="7"/>
      <c r="H212" s="7"/>
      <c r="I212" s="8"/>
      <c r="J212" s="8"/>
      <c r="K212" s="5"/>
    </row>
    <row r="213" spans="1:11" x14ac:dyDescent="0.25">
      <c r="A213" s="63"/>
      <c r="B213" s="6"/>
      <c r="C213" s="6"/>
      <c r="D213" s="6"/>
      <c r="E213" s="7"/>
      <c r="F213" s="7"/>
      <c r="G213" s="7"/>
      <c r="H213" s="7"/>
      <c r="I213" s="8"/>
      <c r="J213" s="8"/>
      <c r="K213" s="5"/>
    </row>
    <row r="214" spans="1:11" x14ac:dyDescent="0.25">
      <c r="A214" s="63"/>
      <c r="B214" s="6"/>
      <c r="C214" s="6"/>
      <c r="D214" s="6"/>
      <c r="E214" s="7"/>
      <c r="F214" s="7"/>
      <c r="G214" s="7"/>
      <c r="H214" s="7"/>
      <c r="I214" s="8"/>
      <c r="J214" s="8"/>
      <c r="K214" s="5"/>
    </row>
    <row r="215" spans="1:11" x14ac:dyDescent="0.25">
      <c r="A215" s="63"/>
      <c r="B215" s="6"/>
      <c r="C215" s="6"/>
      <c r="D215" s="6"/>
      <c r="E215" s="7"/>
      <c r="F215" s="7"/>
      <c r="G215" s="7"/>
      <c r="H215" s="7"/>
      <c r="I215" s="8"/>
      <c r="J215" s="8"/>
      <c r="K215" s="5"/>
    </row>
    <row r="216" spans="1:11" x14ac:dyDescent="0.25">
      <c r="A216" s="63"/>
      <c r="B216" s="6"/>
      <c r="C216" s="6"/>
      <c r="D216" s="6"/>
      <c r="E216" s="7"/>
      <c r="F216" s="7"/>
      <c r="G216" s="7"/>
      <c r="H216" s="7"/>
      <c r="I216" s="8"/>
      <c r="J216" s="8"/>
      <c r="K216" s="5"/>
    </row>
    <row r="217" spans="1:11" x14ac:dyDescent="0.25">
      <c r="A217" s="63"/>
      <c r="B217" s="6"/>
      <c r="C217" s="6"/>
      <c r="D217" s="6"/>
      <c r="E217" s="7"/>
      <c r="F217" s="7"/>
      <c r="G217" s="7"/>
      <c r="H217" s="7"/>
      <c r="I217" s="8"/>
      <c r="J217" s="8"/>
      <c r="K217" s="5"/>
    </row>
    <row r="218" spans="1:11" x14ac:dyDescent="0.25">
      <c r="A218" s="63"/>
      <c r="B218" s="6"/>
      <c r="C218" s="6"/>
      <c r="D218" s="6"/>
      <c r="E218" s="7"/>
      <c r="F218" s="7"/>
      <c r="G218" s="7"/>
      <c r="H218" s="7"/>
      <c r="I218" s="8"/>
      <c r="J218" s="8"/>
      <c r="K218" s="5"/>
    </row>
    <row r="219" spans="1:11" x14ac:dyDescent="0.25">
      <c r="A219" s="63"/>
      <c r="B219" s="6"/>
      <c r="C219" s="6"/>
      <c r="D219" s="6"/>
      <c r="E219" s="7"/>
      <c r="F219" s="7"/>
      <c r="G219" s="7"/>
      <c r="H219" s="7"/>
      <c r="I219" s="8"/>
      <c r="J219" s="8"/>
      <c r="K219" s="5"/>
    </row>
    <row r="220" spans="1:11" x14ac:dyDescent="0.25">
      <c r="A220" s="63"/>
      <c r="B220" s="6"/>
      <c r="C220" s="6"/>
      <c r="D220" s="6"/>
      <c r="E220" s="7"/>
      <c r="F220" s="7"/>
      <c r="G220" s="7"/>
      <c r="H220" s="7"/>
      <c r="I220" s="8"/>
      <c r="J220" s="8"/>
      <c r="K220" s="5"/>
    </row>
    <row r="221" spans="1:11" x14ac:dyDescent="0.25">
      <c r="A221" s="63"/>
      <c r="B221" s="6"/>
      <c r="C221" s="6"/>
      <c r="D221" s="6"/>
      <c r="E221" s="7"/>
      <c r="F221" s="7"/>
      <c r="G221" s="7"/>
      <c r="H221" s="7"/>
      <c r="I221" s="8"/>
      <c r="J221" s="8"/>
      <c r="K221" s="5"/>
    </row>
    <row r="222" spans="1:11" x14ac:dyDescent="0.25">
      <c r="A222" s="63"/>
      <c r="B222" s="6"/>
      <c r="C222" s="6"/>
      <c r="D222" s="6"/>
      <c r="E222" s="7"/>
      <c r="F222" s="7"/>
      <c r="G222" s="7"/>
      <c r="H222" s="7"/>
      <c r="I222" s="8"/>
      <c r="J222" s="8"/>
      <c r="K222" s="5"/>
    </row>
    <row r="223" spans="1:11" x14ac:dyDescent="0.25">
      <c r="A223" s="63"/>
      <c r="B223" s="6"/>
      <c r="C223" s="6"/>
      <c r="D223" s="6"/>
      <c r="E223" s="7"/>
      <c r="F223" s="7"/>
      <c r="G223" s="7"/>
      <c r="H223" s="7"/>
      <c r="I223" s="8"/>
      <c r="J223" s="8"/>
      <c r="K223" s="5"/>
    </row>
    <row r="224" spans="1:11" x14ac:dyDescent="0.25">
      <c r="A224" s="63"/>
      <c r="B224" s="6"/>
      <c r="C224" s="6"/>
      <c r="D224" s="6"/>
      <c r="E224" s="7"/>
      <c r="F224" s="7"/>
      <c r="G224" s="7"/>
      <c r="H224" s="7"/>
      <c r="I224" s="8"/>
      <c r="J224" s="8"/>
      <c r="K224" s="5"/>
    </row>
    <row r="225" spans="1:11" x14ac:dyDescent="0.25">
      <c r="A225" s="63"/>
      <c r="B225" s="6"/>
      <c r="C225" s="6"/>
      <c r="D225" s="6"/>
      <c r="E225" s="7"/>
      <c r="F225" s="7"/>
      <c r="G225" s="7"/>
      <c r="H225" s="7"/>
      <c r="I225" s="8"/>
      <c r="J225" s="8"/>
      <c r="K225" s="5"/>
    </row>
    <row r="226" spans="1:11" x14ac:dyDescent="0.25">
      <c r="A226" s="63"/>
      <c r="B226" s="6"/>
      <c r="C226" s="6"/>
      <c r="D226" s="6"/>
      <c r="E226" s="7"/>
      <c r="F226" s="7"/>
      <c r="G226" s="7"/>
      <c r="H226" s="7"/>
      <c r="I226" s="8"/>
      <c r="J226" s="8"/>
      <c r="K226" s="5"/>
    </row>
    <row r="227" spans="1:11" x14ac:dyDescent="0.25">
      <c r="A227" s="63"/>
      <c r="B227" s="6"/>
      <c r="C227" s="6"/>
      <c r="D227" s="6"/>
      <c r="E227" s="7"/>
      <c r="F227" s="7"/>
      <c r="G227" s="7"/>
      <c r="H227" s="7"/>
      <c r="I227" s="8"/>
      <c r="J227" s="8"/>
      <c r="K227" s="5"/>
    </row>
    <row r="228" spans="1:11" x14ac:dyDescent="0.25">
      <c r="A228" s="63"/>
      <c r="B228" s="6"/>
      <c r="C228" s="6"/>
      <c r="D228" s="6"/>
      <c r="E228" s="7"/>
      <c r="F228" s="7"/>
      <c r="G228" s="7"/>
      <c r="H228" s="7"/>
      <c r="I228" s="8"/>
      <c r="J228" s="8"/>
      <c r="K228" s="5"/>
    </row>
    <row r="229" spans="1:11" x14ac:dyDescent="0.25">
      <c r="A229" s="63"/>
      <c r="B229" s="6"/>
      <c r="C229" s="6"/>
      <c r="D229" s="6"/>
      <c r="E229" s="7"/>
      <c r="F229" s="7"/>
      <c r="G229" s="7"/>
      <c r="H229" s="7"/>
      <c r="I229" s="8"/>
      <c r="J229" s="8"/>
      <c r="K229" s="5"/>
    </row>
    <row r="230" spans="1:11" x14ac:dyDescent="0.25">
      <c r="A230" s="63"/>
      <c r="B230" s="6"/>
      <c r="C230" s="6"/>
      <c r="D230" s="6"/>
      <c r="E230" s="7"/>
      <c r="F230" s="7"/>
      <c r="G230" s="7"/>
      <c r="H230" s="7"/>
      <c r="I230" s="8"/>
      <c r="J230" s="8"/>
      <c r="K230" s="5"/>
    </row>
    <row r="231" spans="1:11" x14ac:dyDescent="0.25">
      <c r="A231" s="63"/>
      <c r="B231" s="6"/>
      <c r="C231" s="6"/>
      <c r="D231" s="6"/>
      <c r="E231" s="7"/>
      <c r="F231" s="7"/>
      <c r="G231" s="7"/>
      <c r="H231" s="7"/>
      <c r="I231" s="8"/>
      <c r="J231" s="8"/>
      <c r="K231" s="5"/>
    </row>
    <row r="232" spans="1:11" x14ac:dyDescent="0.25">
      <c r="A232" s="63"/>
      <c r="B232" s="6"/>
      <c r="C232" s="6"/>
      <c r="D232" s="6"/>
      <c r="E232" s="7"/>
      <c r="F232" s="7"/>
      <c r="G232" s="7"/>
      <c r="H232" s="7"/>
      <c r="I232" s="8"/>
      <c r="J232" s="8"/>
      <c r="K232" s="5"/>
    </row>
    <row r="233" spans="1:11" x14ac:dyDescent="0.25">
      <c r="A233" s="63"/>
      <c r="B233" s="6"/>
      <c r="C233" s="6"/>
      <c r="D233" s="6"/>
      <c r="E233" s="7"/>
      <c r="F233" s="7"/>
      <c r="G233" s="7"/>
      <c r="H233" s="7"/>
      <c r="I233" s="8"/>
      <c r="J233" s="8"/>
      <c r="K233" s="5"/>
    </row>
    <row r="234" spans="1:11" x14ac:dyDescent="0.25">
      <c r="A234" s="63"/>
      <c r="B234" s="6"/>
      <c r="C234" s="6"/>
      <c r="D234" s="6"/>
      <c r="E234" s="7"/>
      <c r="F234" s="7"/>
      <c r="G234" s="7"/>
      <c r="H234" s="7"/>
      <c r="I234" s="8"/>
      <c r="J234" s="8"/>
      <c r="K234" s="5"/>
    </row>
    <row r="235" spans="1:11" x14ac:dyDescent="0.25">
      <c r="A235" s="63"/>
      <c r="B235" s="6"/>
      <c r="C235" s="6"/>
      <c r="D235" s="6"/>
      <c r="E235" s="7"/>
      <c r="F235" s="7"/>
      <c r="G235" s="7"/>
      <c r="H235" s="7"/>
      <c r="I235" s="8"/>
      <c r="J235" s="8"/>
      <c r="K235" s="5"/>
    </row>
    <row r="236" spans="1:11" x14ac:dyDescent="0.25">
      <c r="A236" s="63"/>
      <c r="B236" s="6"/>
      <c r="C236" s="6"/>
      <c r="D236" s="6"/>
      <c r="E236" s="7"/>
      <c r="F236" s="7"/>
      <c r="G236" s="7"/>
      <c r="H236" s="7"/>
      <c r="I236" s="8"/>
      <c r="J236" s="8"/>
      <c r="K236" s="5"/>
    </row>
    <row r="237" spans="1:11" x14ac:dyDescent="0.25">
      <c r="A237" s="63"/>
      <c r="B237" s="6"/>
      <c r="C237" s="6"/>
      <c r="D237" s="6"/>
      <c r="E237" s="7"/>
      <c r="F237" s="7"/>
      <c r="G237" s="7"/>
      <c r="H237" s="7"/>
      <c r="I237" s="8"/>
      <c r="J237" s="8"/>
      <c r="K237" s="5"/>
    </row>
    <row r="238" spans="1:11" x14ac:dyDescent="0.25">
      <c r="A238" s="63"/>
      <c r="B238" s="6"/>
      <c r="C238" s="6"/>
      <c r="D238" s="6"/>
      <c r="E238" s="7"/>
      <c r="F238" s="7"/>
      <c r="G238" s="7"/>
      <c r="H238" s="7"/>
      <c r="I238" s="8"/>
      <c r="J238" s="8"/>
      <c r="K238" s="5"/>
    </row>
    <row r="239" spans="1:11" x14ac:dyDescent="0.25">
      <c r="A239" s="63"/>
      <c r="B239" s="6"/>
      <c r="C239" s="6"/>
      <c r="D239" s="6"/>
      <c r="E239" s="7"/>
      <c r="F239" s="7"/>
      <c r="G239" s="7"/>
      <c r="H239" s="7"/>
      <c r="I239" s="8"/>
      <c r="J239" s="8"/>
      <c r="K239" s="5"/>
    </row>
    <row r="240" spans="1:11" x14ac:dyDescent="0.25">
      <c r="A240" s="63"/>
      <c r="B240" s="6"/>
      <c r="C240" s="6"/>
      <c r="D240" s="6"/>
      <c r="E240" s="7"/>
      <c r="F240" s="7"/>
      <c r="G240" s="7"/>
      <c r="H240" s="7"/>
      <c r="I240" s="8"/>
      <c r="J240" s="8"/>
      <c r="K240" s="5"/>
    </row>
    <row r="241" spans="1:11" x14ac:dyDescent="0.25">
      <c r="A241" s="63"/>
      <c r="B241" s="6"/>
      <c r="C241" s="6"/>
      <c r="D241" s="6"/>
      <c r="E241" s="7"/>
      <c r="F241" s="7"/>
      <c r="G241" s="7"/>
      <c r="H241" s="7"/>
      <c r="I241" s="8"/>
      <c r="J241" s="8"/>
      <c r="K241" s="5"/>
    </row>
    <row r="242" spans="1:11" x14ac:dyDescent="0.25">
      <c r="A242" s="63"/>
      <c r="B242" s="6"/>
      <c r="C242" s="6"/>
      <c r="D242" s="6"/>
      <c r="E242" s="7"/>
      <c r="F242" s="7"/>
      <c r="G242" s="7"/>
      <c r="H242" s="7"/>
      <c r="I242" s="8"/>
      <c r="J242" s="8"/>
      <c r="K242" s="5"/>
    </row>
    <row r="243" spans="1:11" x14ac:dyDescent="0.25">
      <c r="A243" s="63"/>
      <c r="B243" s="6"/>
      <c r="C243" s="6"/>
      <c r="D243" s="6"/>
      <c r="E243" s="7"/>
      <c r="F243" s="7"/>
      <c r="G243" s="7"/>
      <c r="H243" s="7"/>
      <c r="I243" s="8"/>
      <c r="J243" s="8"/>
      <c r="K243" s="5"/>
    </row>
    <row r="244" spans="1:11" x14ac:dyDescent="0.25">
      <c r="A244" s="63"/>
      <c r="B244" s="6"/>
      <c r="C244" s="6"/>
      <c r="D244" s="6"/>
      <c r="E244" s="7"/>
      <c r="F244" s="7"/>
      <c r="G244" s="7"/>
      <c r="H244" s="7"/>
      <c r="I244" s="8"/>
      <c r="J244" s="8"/>
      <c r="K244" s="5"/>
    </row>
    <row r="245" spans="1:11" x14ac:dyDescent="0.25">
      <c r="A245" s="63"/>
      <c r="B245" s="6"/>
      <c r="C245" s="6"/>
      <c r="D245" s="6"/>
      <c r="E245" s="7"/>
      <c r="F245" s="7"/>
      <c r="G245" s="7"/>
      <c r="H245" s="7"/>
      <c r="I245" s="8"/>
      <c r="J245" s="8"/>
      <c r="K245" s="5"/>
    </row>
    <row r="246" spans="1:11" x14ac:dyDescent="0.25">
      <c r="A246" s="63"/>
      <c r="B246" s="6"/>
      <c r="C246" s="6"/>
      <c r="D246" s="6"/>
      <c r="E246" s="7"/>
      <c r="F246" s="7"/>
      <c r="G246" s="7"/>
      <c r="H246" s="7"/>
      <c r="I246" s="8"/>
      <c r="J246" s="8"/>
      <c r="K246" s="5"/>
    </row>
    <row r="247" spans="1:11" x14ac:dyDescent="0.25">
      <c r="A247" s="63"/>
      <c r="B247" s="6"/>
      <c r="C247" s="6"/>
      <c r="D247" s="6"/>
      <c r="E247" s="7"/>
      <c r="F247" s="7"/>
      <c r="G247" s="7"/>
      <c r="H247" s="7"/>
      <c r="I247" s="8"/>
      <c r="J247" s="8"/>
      <c r="K247" s="5"/>
    </row>
    <row r="248" spans="1:11" x14ac:dyDescent="0.25">
      <c r="A248" s="63"/>
      <c r="B248" s="6"/>
      <c r="C248" s="6"/>
      <c r="D248" s="6"/>
      <c r="E248" s="7"/>
      <c r="F248" s="7"/>
      <c r="G248" s="7"/>
      <c r="H248" s="7"/>
      <c r="I248" s="8"/>
      <c r="J248" s="8"/>
      <c r="K248" s="5"/>
    </row>
    <row r="249" spans="1:11" x14ac:dyDescent="0.25">
      <c r="A249" s="63"/>
      <c r="B249" s="6"/>
      <c r="C249" s="6"/>
      <c r="D249" s="6"/>
      <c r="E249" s="7"/>
      <c r="F249" s="7"/>
      <c r="G249" s="7"/>
      <c r="H249" s="7"/>
      <c r="I249" s="8"/>
      <c r="J249" s="8"/>
      <c r="K249" s="5"/>
    </row>
    <row r="250" spans="1:11" x14ac:dyDescent="0.25">
      <c r="A250" s="63"/>
      <c r="B250" s="6"/>
      <c r="C250" s="6"/>
      <c r="D250" s="6"/>
      <c r="E250" s="7"/>
      <c r="F250" s="7"/>
      <c r="G250" s="7"/>
      <c r="H250" s="7"/>
      <c r="I250" s="8"/>
      <c r="J250" s="8"/>
      <c r="K250" s="5"/>
    </row>
    <row r="251" spans="1:11" x14ac:dyDescent="0.25">
      <c r="A251" s="63"/>
      <c r="B251" s="6"/>
      <c r="C251" s="6"/>
      <c r="D251" s="6"/>
      <c r="E251" s="7"/>
      <c r="F251" s="7"/>
      <c r="G251" s="7"/>
      <c r="H251" s="7"/>
      <c r="I251" s="8"/>
      <c r="J251" s="8"/>
      <c r="K251" s="5"/>
    </row>
    <row r="252" spans="1:11" x14ac:dyDescent="0.25">
      <c r="A252" s="63"/>
      <c r="B252" s="6"/>
      <c r="C252" s="6"/>
      <c r="D252" s="6"/>
      <c r="E252" s="7"/>
      <c r="F252" s="7"/>
      <c r="G252" s="7"/>
      <c r="H252" s="7"/>
      <c r="I252" s="8"/>
      <c r="J252" s="8"/>
      <c r="K252" s="5"/>
    </row>
    <row r="253" spans="1:11" x14ac:dyDescent="0.25">
      <c r="A253" s="63"/>
      <c r="B253" s="6"/>
      <c r="C253" s="6"/>
      <c r="D253" s="6"/>
      <c r="E253" s="7"/>
      <c r="F253" s="7"/>
      <c r="G253" s="7"/>
      <c r="H253" s="7"/>
      <c r="I253" s="8"/>
      <c r="J253" s="8"/>
      <c r="K253" s="5"/>
    </row>
    <row r="254" spans="1:11" x14ac:dyDescent="0.25">
      <c r="A254" s="63"/>
      <c r="B254" s="6"/>
      <c r="C254" s="6"/>
      <c r="D254" s="6"/>
      <c r="E254" s="7"/>
      <c r="F254" s="7"/>
      <c r="G254" s="7"/>
      <c r="H254" s="7"/>
      <c r="I254" s="8"/>
      <c r="J254" s="8"/>
      <c r="K254" s="5"/>
    </row>
    <row r="255" spans="1:11" x14ac:dyDescent="0.25">
      <c r="A255" s="63"/>
      <c r="B255" s="6"/>
      <c r="C255" s="6"/>
      <c r="D255" s="6"/>
      <c r="E255" s="7"/>
      <c r="F255" s="7"/>
      <c r="G255" s="7"/>
      <c r="H255" s="7"/>
      <c r="I255" s="8"/>
      <c r="J255" s="8"/>
      <c r="K255" s="5"/>
    </row>
    <row r="256" spans="1:11" x14ac:dyDescent="0.25">
      <c r="A256" s="63"/>
      <c r="B256" s="6"/>
      <c r="C256" s="6"/>
      <c r="D256" s="6"/>
      <c r="E256" s="7"/>
      <c r="F256" s="7"/>
      <c r="G256" s="7"/>
      <c r="H256" s="7"/>
      <c r="I256" s="8"/>
      <c r="J256" s="8"/>
      <c r="K256" s="5"/>
    </row>
    <row r="257" spans="1:11" x14ac:dyDescent="0.25">
      <c r="A257" s="63"/>
      <c r="B257" s="6"/>
      <c r="C257" s="6"/>
      <c r="D257" s="6"/>
      <c r="E257" s="7"/>
      <c r="F257" s="7"/>
      <c r="G257" s="7"/>
      <c r="H257" s="7"/>
      <c r="I257" s="8"/>
      <c r="J257" s="8"/>
      <c r="K257" s="5"/>
    </row>
    <row r="258" spans="1:11" x14ac:dyDescent="0.25">
      <c r="A258" s="63"/>
      <c r="B258" s="6"/>
      <c r="C258" s="6"/>
      <c r="D258" s="6"/>
      <c r="E258" s="7"/>
      <c r="F258" s="7"/>
      <c r="G258" s="7"/>
      <c r="H258" s="7"/>
      <c r="I258" s="8"/>
      <c r="J258" s="8"/>
      <c r="K258" s="5"/>
    </row>
    <row r="259" spans="1:11" x14ac:dyDescent="0.25">
      <c r="A259" s="63"/>
      <c r="B259" s="6"/>
      <c r="C259" s="6"/>
      <c r="D259" s="6"/>
      <c r="E259" s="7"/>
      <c r="F259" s="7"/>
      <c r="G259" s="7"/>
      <c r="H259" s="7"/>
      <c r="I259" s="8"/>
      <c r="J259" s="8"/>
      <c r="K259" s="5"/>
    </row>
    <row r="260" spans="1:11" x14ac:dyDescent="0.25">
      <c r="A260" s="63"/>
      <c r="B260" s="6"/>
      <c r="C260" s="6"/>
      <c r="D260" s="6"/>
      <c r="E260" s="7"/>
      <c r="F260" s="7"/>
      <c r="G260" s="7"/>
      <c r="H260" s="7"/>
      <c r="I260" s="8"/>
      <c r="J260" s="8"/>
      <c r="K260" s="5"/>
    </row>
    <row r="261" spans="1:11" x14ac:dyDescent="0.25">
      <c r="A261" s="63"/>
      <c r="B261" s="6"/>
      <c r="C261" s="6"/>
      <c r="D261" s="6"/>
      <c r="E261" s="7"/>
      <c r="F261" s="7"/>
      <c r="G261" s="7"/>
      <c r="H261" s="7"/>
      <c r="I261" s="8"/>
      <c r="J261" s="8"/>
      <c r="K261" s="5"/>
    </row>
    <row r="262" spans="1:11" x14ac:dyDescent="0.25">
      <c r="A262" s="63"/>
      <c r="B262" s="6"/>
      <c r="C262" s="6"/>
      <c r="D262" s="6"/>
      <c r="E262" s="7"/>
      <c r="F262" s="7"/>
      <c r="G262" s="7"/>
      <c r="H262" s="7"/>
      <c r="I262" s="8"/>
      <c r="J262" s="8"/>
      <c r="K262" s="5"/>
    </row>
    <row r="263" spans="1:11" x14ac:dyDescent="0.25">
      <c r="A263" s="63"/>
      <c r="B263" s="6"/>
      <c r="C263" s="6"/>
      <c r="D263" s="6"/>
      <c r="E263" s="7"/>
      <c r="F263" s="7"/>
      <c r="G263" s="7"/>
      <c r="H263" s="7"/>
      <c r="I263" s="8"/>
      <c r="J263" s="8"/>
      <c r="K263" s="5"/>
    </row>
    <row r="264" spans="1:11" x14ac:dyDescent="0.25">
      <c r="A264" s="63"/>
      <c r="B264" s="6"/>
      <c r="C264" s="6"/>
      <c r="D264" s="6"/>
      <c r="E264" s="7"/>
      <c r="F264" s="7"/>
      <c r="G264" s="7"/>
      <c r="H264" s="7"/>
      <c r="I264" s="8"/>
      <c r="J264" s="8"/>
      <c r="K264" s="5"/>
    </row>
    <row r="265" spans="1:11" x14ac:dyDescent="0.25">
      <c r="A265" s="63"/>
      <c r="B265" s="6"/>
      <c r="C265" s="6"/>
      <c r="D265" s="6"/>
      <c r="E265" s="7"/>
      <c r="F265" s="7"/>
      <c r="G265" s="7"/>
      <c r="H265" s="7"/>
      <c r="I265" s="8"/>
      <c r="J265" s="8"/>
      <c r="K265" s="5"/>
    </row>
    <row r="266" spans="1:11" x14ac:dyDescent="0.25">
      <c r="A266" s="63"/>
      <c r="B266" s="6"/>
      <c r="C266" s="6"/>
      <c r="D266" s="6"/>
      <c r="E266" s="7"/>
      <c r="F266" s="7"/>
      <c r="G266" s="7"/>
      <c r="H266" s="7"/>
      <c r="I266" s="8"/>
      <c r="J266" s="8"/>
      <c r="K266" s="5"/>
    </row>
    <row r="267" spans="1:11" x14ac:dyDescent="0.25">
      <c r="A267" s="63"/>
      <c r="B267" s="6"/>
      <c r="C267" s="6"/>
      <c r="D267" s="6"/>
      <c r="E267" s="7"/>
      <c r="F267" s="7"/>
      <c r="G267" s="7"/>
      <c r="H267" s="7"/>
      <c r="I267" s="8"/>
      <c r="J267" s="8"/>
      <c r="K267" s="5"/>
    </row>
    <row r="268" spans="1:11" x14ac:dyDescent="0.25">
      <c r="A268" s="63"/>
      <c r="B268" s="6"/>
      <c r="C268" s="6"/>
      <c r="D268" s="6"/>
      <c r="E268" s="7"/>
      <c r="F268" s="7"/>
      <c r="G268" s="7"/>
      <c r="H268" s="7"/>
      <c r="I268" s="8"/>
      <c r="J268" s="8"/>
      <c r="K268" s="5"/>
    </row>
    <row r="269" spans="1:11" x14ac:dyDescent="0.25">
      <c r="A269" s="63"/>
      <c r="B269" s="6"/>
      <c r="C269" s="6"/>
      <c r="D269" s="6"/>
      <c r="E269" s="7"/>
      <c r="F269" s="7"/>
      <c r="G269" s="7"/>
      <c r="H269" s="7"/>
      <c r="I269" s="8"/>
      <c r="J269" s="8"/>
      <c r="K269" s="5"/>
    </row>
    <row r="270" spans="1:11" x14ac:dyDescent="0.25">
      <c r="A270" s="63"/>
      <c r="B270" s="6"/>
      <c r="C270" s="6"/>
      <c r="D270" s="6"/>
      <c r="E270" s="7"/>
      <c r="F270" s="7"/>
      <c r="G270" s="7"/>
      <c r="H270" s="7"/>
      <c r="I270" s="8"/>
      <c r="J270" s="8"/>
      <c r="K270" s="5"/>
    </row>
    <row r="271" spans="1:11" x14ac:dyDescent="0.25">
      <c r="A271" s="63"/>
      <c r="B271" s="6"/>
      <c r="C271" s="6"/>
      <c r="D271" s="6"/>
      <c r="E271" s="7"/>
      <c r="F271" s="7"/>
      <c r="G271" s="7"/>
      <c r="H271" s="7"/>
      <c r="I271" s="8"/>
      <c r="J271" s="8"/>
      <c r="K271" s="5"/>
    </row>
    <row r="272" spans="1:11" x14ac:dyDescent="0.25">
      <c r="A272" s="63"/>
      <c r="B272" s="6"/>
      <c r="C272" s="6"/>
      <c r="D272" s="6"/>
      <c r="E272" s="7"/>
      <c r="F272" s="7"/>
      <c r="G272" s="7"/>
      <c r="H272" s="7"/>
      <c r="I272" s="8"/>
      <c r="J272" s="8"/>
      <c r="K272" s="5"/>
    </row>
    <row r="273" spans="1:11" x14ac:dyDescent="0.25">
      <c r="A273" s="63"/>
      <c r="B273" s="6"/>
      <c r="C273" s="6"/>
      <c r="D273" s="6"/>
      <c r="E273" s="7"/>
      <c r="F273" s="7"/>
      <c r="G273" s="7"/>
      <c r="H273" s="7"/>
      <c r="I273" s="8"/>
      <c r="J273" s="8"/>
      <c r="K273" s="5"/>
    </row>
    <row r="274" spans="1:11" x14ac:dyDescent="0.25">
      <c r="A274" s="63"/>
      <c r="B274" s="6"/>
      <c r="C274" s="6"/>
      <c r="D274" s="6"/>
      <c r="E274" s="7"/>
      <c r="F274" s="7"/>
      <c r="G274" s="7"/>
      <c r="H274" s="7"/>
      <c r="I274" s="8"/>
      <c r="J274" s="8"/>
      <c r="K274" s="5"/>
    </row>
    <row r="275" spans="1:11" x14ac:dyDescent="0.25">
      <c r="A275" s="63"/>
      <c r="B275" s="6"/>
      <c r="C275" s="6"/>
      <c r="D275" s="6"/>
      <c r="E275" s="7"/>
      <c r="F275" s="7"/>
      <c r="G275" s="7"/>
      <c r="H275" s="7"/>
      <c r="I275" s="8"/>
      <c r="J275" s="8"/>
      <c r="K275" s="5"/>
    </row>
    <row r="276" spans="1:11" x14ac:dyDescent="0.25">
      <c r="A276" s="63"/>
      <c r="B276" s="6"/>
      <c r="C276" s="6"/>
      <c r="D276" s="6"/>
      <c r="E276" s="7"/>
      <c r="F276" s="7"/>
      <c r="G276" s="7"/>
      <c r="H276" s="7"/>
      <c r="I276" s="8"/>
      <c r="J276" s="8"/>
      <c r="K276" s="5"/>
    </row>
    <row r="277" spans="1:11" x14ac:dyDescent="0.25">
      <c r="A277" s="63"/>
      <c r="B277" s="6"/>
      <c r="C277" s="6"/>
      <c r="D277" s="6"/>
      <c r="E277" s="7"/>
      <c r="F277" s="7"/>
      <c r="G277" s="7"/>
      <c r="H277" s="7"/>
      <c r="I277" s="8"/>
      <c r="J277" s="8"/>
      <c r="K277" s="5"/>
    </row>
    <row r="278" spans="1:11" x14ac:dyDescent="0.25">
      <c r="A278" s="63"/>
      <c r="B278" s="6"/>
      <c r="C278" s="6"/>
      <c r="D278" s="6"/>
      <c r="E278" s="7"/>
      <c r="F278" s="7"/>
      <c r="G278" s="7"/>
      <c r="H278" s="7"/>
      <c r="I278" s="8"/>
      <c r="J278" s="8"/>
      <c r="K278" s="5"/>
    </row>
  </sheetData>
  <mergeCells count="30">
    <mergeCell ref="AI2:AM2"/>
    <mergeCell ref="AO2:AS2"/>
    <mergeCell ref="AC2:AG2"/>
    <mergeCell ref="B5:B6"/>
    <mergeCell ref="A1:K1"/>
    <mergeCell ref="K2:O2"/>
    <mergeCell ref="Q2:U2"/>
    <mergeCell ref="W2:AA2"/>
    <mergeCell ref="A29:A36"/>
    <mergeCell ref="B29:C29"/>
    <mergeCell ref="B35:B36"/>
    <mergeCell ref="B23:B24"/>
    <mergeCell ref="B25:B26"/>
    <mergeCell ref="B27:B28"/>
    <mergeCell ref="A37:A43"/>
    <mergeCell ref="B37:C37"/>
    <mergeCell ref="E2:I2"/>
    <mergeCell ref="A10:A14"/>
    <mergeCell ref="B10:C10"/>
    <mergeCell ref="A15:A28"/>
    <mergeCell ref="B15:C15"/>
    <mergeCell ref="B16:B17"/>
    <mergeCell ref="B18:B20"/>
    <mergeCell ref="B21:B22"/>
    <mergeCell ref="A2:A3"/>
    <mergeCell ref="B2:B3"/>
    <mergeCell ref="C2:C3"/>
    <mergeCell ref="D2:D3"/>
    <mergeCell ref="A4:A9"/>
    <mergeCell ref="B4:C4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T8" sqref="T8"/>
    </sheetView>
  </sheetViews>
  <sheetFormatPr defaultRowHeight="12" x14ac:dyDescent="0.2"/>
  <cols>
    <col min="1" max="1" width="3.85546875" style="78" customWidth="1"/>
    <col min="2" max="2" width="17.42578125" style="78" customWidth="1"/>
    <col min="3" max="3" width="30.7109375" style="78" customWidth="1"/>
    <col min="4" max="4" width="8.5703125" style="78" customWidth="1"/>
    <col min="5" max="5" width="7.42578125" style="78" customWidth="1"/>
    <col min="6" max="6" width="6.42578125" style="78" customWidth="1"/>
    <col min="7" max="7" width="6.28515625" style="78" customWidth="1"/>
    <col min="8" max="8" width="6.42578125" style="78" customWidth="1"/>
    <col min="9" max="11" width="5.42578125" style="78" customWidth="1"/>
    <col min="12" max="14" width="9.140625" style="78"/>
    <col min="15" max="15" width="8.42578125" style="78" customWidth="1"/>
    <col min="16" max="16384" width="9.140625" style="78"/>
  </cols>
  <sheetData>
    <row r="1" spans="1:15" ht="25.5" customHeight="1" thickBot="1" x14ac:dyDescent="0.25">
      <c r="A1" s="193" t="s">
        <v>111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s="9" customFormat="1" ht="24.75" thickBot="1" x14ac:dyDescent="0.3">
      <c r="A2" s="79"/>
      <c r="B2" s="80" t="s">
        <v>4</v>
      </c>
      <c r="C2" s="80" t="s">
        <v>5</v>
      </c>
      <c r="D2" s="82" t="s">
        <v>29</v>
      </c>
      <c r="E2" s="90" t="s">
        <v>61</v>
      </c>
      <c r="F2" s="96" t="s">
        <v>59</v>
      </c>
      <c r="G2" s="96" t="s">
        <v>99</v>
      </c>
      <c r="H2" s="96" t="s">
        <v>106</v>
      </c>
      <c r="I2" s="100" t="s">
        <v>62</v>
      </c>
      <c r="J2" s="158" t="s">
        <v>113</v>
      </c>
      <c r="K2" s="158" t="s">
        <v>114</v>
      </c>
      <c r="L2" s="97" t="s">
        <v>107</v>
      </c>
      <c r="M2" s="98" t="s">
        <v>109</v>
      </c>
      <c r="N2" s="99" t="s">
        <v>108</v>
      </c>
      <c r="O2" s="101" t="s">
        <v>107</v>
      </c>
    </row>
    <row r="3" spans="1:15" ht="12.75" thickBot="1" x14ac:dyDescent="0.25">
      <c r="A3" s="194" t="s">
        <v>0</v>
      </c>
      <c r="B3" s="203" t="s">
        <v>71</v>
      </c>
      <c r="C3" s="203"/>
      <c r="D3" s="83" t="s">
        <v>69</v>
      </c>
      <c r="E3" s="102"/>
      <c r="F3" s="103"/>
      <c r="G3" s="103"/>
      <c r="H3" s="103"/>
      <c r="I3" s="104"/>
      <c r="J3" s="159"/>
      <c r="K3" s="159"/>
      <c r="L3" s="105"/>
      <c r="M3" s="106"/>
      <c r="N3" s="107"/>
      <c r="O3" s="108"/>
    </row>
    <row r="4" spans="1:15" ht="24" x14ac:dyDescent="0.2">
      <c r="A4" s="195"/>
      <c r="B4" s="188" t="s">
        <v>65</v>
      </c>
      <c r="C4" s="93" t="s">
        <v>64</v>
      </c>
      <c r="D4" s="84" t="s">
        <v>70</v>
      </c>
      <c r="E4" s="109">
        <f>+'Progress-7 UPZ'!I5-'Progress-7 UPZ'!H5</f>
        <v>3</v>
      </c>
      <c r="F4" s="110">
        <f>+'Progress-7 UPZ'!O5-'Progress-7 UPZ'!N5</f>
        <v>4</v>
      </c>
      <c r="G4" s="110">
        <f>+'Progress-7 UPZ'!U5-'Progress-7 UPZ'!T5</f>
        <v>3</v>
      </c>
      <c r="H4" s="110">
        <f>+'Progress-7 UPZ'!AA5-'Progress-7 UPZ'!Z5</f>
        <v>6</v>
      </c>
      <c r="I4" s="111">
        <f>+'Progress-7 UPZ'!AG5-'Progress-7 UPZ'!AF5</f>
        <v>2</v>
      </c>
      <c r="J4" s="160"/>
      <c r="K4" s="160"/>
      <c r="L4" s="112">
        <f>+SUM(E4:I4)</f>
        <v>18</v>
      </c>
      <c r="M4" s="102">
        <v>150</v>
      </c>
      <c r="N4" s="104">
        <f t="shared" ref="N4:N42" si="0">+L4*M4</f>
        <v>2700</v>
      </c>
      <c r="O4" s="207">
        <f>+SUM(N4:N8)</f>
        <v>329925</v>
      </c>
    </row>
    <row r="5" spans="1:15" ht="15.75" customHeight="1" x14ac:dyDescent="0.2">
      <c r="A5" s="195"/>
      <c r="B5" s="188"/>
      <c r="C5" s="93" t="s">
        <v>66</v>
      </c>
      <c r="D5" s="84" t="s">
        <v>69</v>
      </c>
      <c r="E5" s="109">
        <f>+'Progress-7 UPZ'!I6-'Progress-7 UPZ'!H6</f>
        <v>1643</v>
      </c>
      <c r="F5" s="110">
        <f>+'Progress-7 UPZ'!O6-'Progress-7 UPZ'!N6</f>
        <v>1842</v>
      </c>
      <c r="G5" s="110">
        <f>+'Progress-7 UPZ'!U6-'Progress-7 UPZ'!T6</f>
        <v>204</v>
      </c>
      <c r="H5" s="110">
        <f>+'Progress-7 UPZ'!AA6-'Progress-7 UPZ'!Z6</f>
        <v>1980</v>
      </c>
      <c r="I5" s="111">
        <f>+'Progress-7 UPZ'!AG6-'Progress-7 UPZ'!AF6</f>
        <v>1608</v>
      </c>
      <c r="J5" s="160"/>
      <c r="K5" s="160"/>
      <c r="L5" s="112">
        <f>+SUM(E5:I5)</f>
        <v>7277</v>
      </c>
      <c r="M5" s="109">
        <v>15</v>
      </c>
      <c r="N5" s="111">
        <f t="shared" si="0"/>
        <v>109155</v>
      </c>
      <c r="O5" s="208"/>
    </row>
    <row r="6" spans="1:15" ht="24" x14ac:dyDescent="0.2">
      <c r="A6" s="195"/>
      <c r="B6" s="93" t="s">
        <v>68</v>
      </c>
      <c r="C6" s="93" t="s">
        <v>67</v>
      </c>
      <c r="D6" s="84" t="s">
        <v>15</v>
      </c>
      <c r="E6" s="109">
        <f>+'Progress-7 UPZ'!I7-'Progress-7 UPZ'!H7</f>
        <v>218</v>
      </c>
      <c r="F6" s="110">
        <f>+'Progress-7 UPZ'!O7-'Progress-7 UPZ'!N7</f>
        <v>420</v>
      </c>
      <c r="G6" s="110">
        <f>+'Progress-7 UPZ'!U7-'Progress-7 UPZ'!T7</f>
        <v>396</v>
      </c>
      <c r="H6" s="110">
        <f>+'Progress-7 UPZ'!AA7-'Progress-7 UPZ'!Z7</f>
        <v>4422</v>
      </c>
      <c r="I6" s="111">
        <f>+'Progress-7 UPZ'!AG7-'Progress-7 UPZ'!AF7</f>
        <v>14</v>
      </c>
      <c r="J6" s="160"/>
      <c r="K6" s="160"/>
      <c r="L6" s="112">
        <f>+SUM(E6:I6)</f>
        <v>5470</v>
      </c>
      <c r="M6" s="109">
        <v>15</v>
      </c>
      <c r="N6" s="111">
        <f t="shared" si="0"/>
        <v>82050</v>
      </c>
      <c r="O6" s="208"/>
    </row>
    <row r="7" spans="1:15" ht="24" x14ac:dyDescent="0.2">
      <c r="A7" s="195"/>
      <c r="B7" s="93" t="s">
        <v>6</v>
      </c>
      <c r="C7" s="93" t="s">
        <v>38</v>
      </c>
      <c r="D7" s="84" t="s">
        <v>15</v>
      </c>
      <c r="E7" s="109">
        <f>+'Progress-7 UPZ'!I8-'Progress-7 UPZ'!H8</f>
        <v>594</v>
      </c>
      <c r="F7" s="110">
        <f>+'Progress-7 UPZ'!O8-'Progress-7 UPZ'!N8</f>
        <v>1300</v>
      </c>
      <c r="G7" s="110">
        <f>+'Progress-7 UPZ'!U8-'Progress-7 UPZ'!T8</f>
        <v>300</v>
      </c>
      <c r="H7" s="110">
        <f>+'Progress-7 UPZ'!AA8-'Progress-7 UPZ'!Z8</f>
        <v>1644</v>
      </c>
      <c r="I7" s="111">
        <f>+'Progress-7 UPZ'!AG8-'Progress-7 UPZ'!AF8</f>
        <v>686</v>
      </c>
      <c r="J7" s="160"/>
      <c r="K7" s="160"/>
      <c r="L7" s="112">
        <f>+SUM(E7:I7)</f>
        <v>4524</v>
      </c>
      <c r="M7" s="109">
        <v>15</v>
      </c>
      <c r="N7" s="111">
        <f t="shared" si="0"/>
        <v>67860</v>
      </c>
      <c r="O7" s="208"/>
    </row>
    <row r="8" spans="1:15" ht="27.75" customHeight="1" thickBot="1" x14ac:dyDescent="0.25">
      <c r="A8" s="196"/>
      <c r="B8" s="94" t="s">
        <v>37</v>
      </c>
      <c r="C8" s="94" t="s">
        <v>39</v>
      </c>
      <c r="D8" s="85" t="s">
        <v>15</v>
      </c>
      <c r="E8" s="113">
        <f>+'Progress-7 UPZ'!I9-'Progress-7 UPZ'!H9</f>
        <v>998</v>
      </c>
      <c r="F8" s="114">
        <f>+'Progress-7 UPZ'!O9-'Progress-7 UPZ'!N9</f>
        <v>1846</v>
      </c>
      <c r="G8" s="114">
        <f>+'Progress-7 UPZ'!U9-'Progress-7 UPZ'!T9</f>
        <v>314</v>
      </c>
      <c r="H8" s="114">
        <f>+'Progress-7 UPZ'!AA9-'Progress-7 UPZ'!Z9</f>
        <v>828</v>
      </c>
      <c r="I8" s="115">
        <f>+'Progress-7 UPZ'!AG9-'Progress-7 UPZ'!AF9</f>
        <v>558</v>
      </c>
      <c r="J8" s="161"/>
      <c r="K8" s="161"/>
      <c r="L8" s="116">
        <f>+SUM(E8:I8)</f>
        <v>4544</v>
      </c>
      <c r="M8" s="113">
        <v>15</v>
      </c>
      <c r="N8" s="115">
        <f t="shared" si="0"/>
        <v>68160</v>
      </c>
      <c r="O8" s="209"/>
    </row>
    <row r="9" spans="1:15" ht="16.5" customHeight="1" thickBot="1" x14ac:dyDescent="0.25">
      <c r="A9" s="194" t="s">
        <v>1</v>
      </c>
      <c r="B9" s="197" t="s">
        <v>41</v>
      </c>
      <c r="C9" s="197"/>
      <c r="D9" s="95" t="s">
        <v>42</v>
      </c>
      <c r="E9" s="102"/>
      <c r="F9" s="103"/>
      <c r="G9" s="103"/>
      <c r="H9" s="103"/>
      <c r="I9" s="104"/>
      <c r="J9" s="159"/>
      <c r="K9" s="159"/>
      <c r="L9" s="105"/>
      <c r="M9" s="117"/>
      <c r="N9" s="118">
        <f t="shared" si="0"/>
        <v>0</v>
      </c>
      <c r="O9" s="108"/>
    </row>
    <row r="10" spans="1:15" x14ac:dyDescent="0.2">
      <c r="A10" s="195"/>
      <c r="B10" s="93" t="s">
        <v>24</v>
      </c>
      <c r="C10" s="93" t="s">
        <v>40</v>
      </c>
      <c r="D10" s="84" t="s">
        <v>13</v>
      </c>
      <c r="E10" s="109">
        <f>+'Progress-7 UPZ'!I11-'Progress-7 UPZ'!H11</f>
        <v>2115</v>
      </c>
      <c r="F10" s="110">
        <f>+'Progress-7 UPZ'!O11-'Progress-7 UPZ'!N11</f>
        <v>966</v>
      </c>
      <c r="G10" s="110">
        <f>+'Progress-7 UPZ'!U11-'Progress-7 UPZ'!T11</f>
        <v>3414</v>
      </c>
      <c r="H10" s="110">
        <f>+'Progress-7 UPZ'!AA11-'Progress-7 UPZ'!Z11</f>
        <v>2142</v>
      </c>
      <c r="I10" s="111">
        <f>+'Progress-7 UPZ'!AG11-'Progress-7 UPZ'!AF11</f>
        <v>1882</v>
      </c>
      <c r="J10" s="160"/>
      <c r="K10" s="160"/>
      <c r="L10" s="112">
        <f>+SUM(E10:I10)</f>
        <v>10519</v>
      </c>
      <c r="M10" s="102">
        <v>11</v>
      </c>
      <c r="N10" s="104">
        <f t="shared" si="0"/>
        <v>115709</v>
      </c>
      <c r="O10" s="189">
        <f>+SUM(N10:N13)</f>
        <v>137020</v>
      </c>
    </row>
    <row r="11" spans="1:15" x14ac:dyDescent="0.2">
      <c r="A11" s="195"/>
      <c r="B11" s="93" t="s">
        <v>25</v>
      </c>
      <c r="C11" s="93" t="s">
        <v>43</v>
      </c>
      <c r="D11" s="84" t="s">
        <v>27</v>
      </c>
      <c r="E11" s="109">
        <f>+'Progress-7 UPZ'!I12-'Progress-7 UPZ'!H12</f>
        <v>6</v>
      </c>
      <c r="F11" s="110">
        <f>+'Progress-7 UPZ'!O12-'Progress-7 UPZ'!N12</f>
        <v>4</v>
      </c>
      <c r="G11" s="110">
        <f>+'Progress-7 UPZ'!U12-'Progress-7 UPZ'!T12</f>
        <v>3</v>
      </c>
      <c r="H11" s="110">
        <f>+'Progress-7 UPZ'!AA12-'Progress-7 UPZ'!Z12</f>
        <v>6</v>
      </c>
      <c r="I11" s="111">
        <f>+'Progress-7 UPZ'!AG12-'Progress-7 UPZ'!AF12</f>
        <v>2</v>
      </c>
      <c r="J11" s="160"/>
      <c r="K11" s="160"/>
      <c r="L11" s="112">
        <f>+SUM(E11:I11)</f>
        <v>21</v>
      </c>
      <c r="M11" s="109">
        <v>200</v>
      </c>
      <c r="N11" s="111">
        <f t="shared" si="0"/>
        <v>4200</v>
      </c>
      <c r="O11" s="190"/>
    </row>
    <row r="12" spans="1:15" ht="24" x14ac:dyDescent="0.2">
      <c r="A12" s="195"/>
      <c r="B12" s="93" t="s">
        <v>72</v>
      </c>
      <c r="C12" s="93" t="s">
        <v>73</v>
      </c>
      <c r="D12" s="84" t="s">
        <v>34</v>
      </c>
      <c r="E12" s="109">
        <f>+'Progress-7 UPZ'!I13-'Progress-7 UPZ'!H13</f>
        <v>2991</v>
      </c>
      <c r="F12" s="110">
        <f>+'Progress-7 UPZ'!O13-'Progress-7 UPZ'!N13</f>
        <v>2856</v>
      </c>
      <c r="G12" s="110">
        <f>+'Progress-7 UPZ'!U13-'Progress-7 UPZ'!T13</f>
        <v>4394</v>
      </c>
      <c r="H12" s="110">
        <f>+'Progress-7 UPZ'!AA13-'Progress-7 UPZ'!Z13</f>
        <v>2154</v>
      </c>
      <c r="I12" s="111">
        <f>+'Progress-7 UPZ'!AG13-'Progress-7 UPZ'!AF13</f>
        <v>1416</v>
      </c>
      <c r="J12" s="160"/>
      <c r="K12" s="160"/>
      <c r="L12" s="112">
        <f>+SUM(E12:I12)</f>
        <v>13811</v>
      </c>
      <c r="M12" s="109">
        <v>1</v>
      </c>
      <c r="N12" s="111">
        <f t="shared" si="0"/>
        <v>13811</v>
      </c>
      <c r="O12" s="190"/>
    </row>
    <row r="13" spans="1:15" ht="24.75" thickBot="1" x14ac:dyDescent="0.25">
      <c r="A13" s="196"/>
      <c r="B13" s="94" t="s">
        <v>23</v>
      </c>
      <c r="C13" s="94" t="s">
        <v>44</v>
      </c>
      <c r="D13" s="85" t="s">
        <v>63</v>
      </c>
      <c r="E13" s="113">
        <f>+'Progress-7 UPZ'!I14-'Progress-7 UPZ'!H14</f>
        <v>6</v>
      </c>
      <c r="F13" s="114">
        <f>+'Progress-7 UPZ'!O14-'Progress-7 UPZ'!N14</f>
        <v>8</v>
      </c>
      <c r="G13" s="114">
        <f>+'Progress-7 UPZ'!U14-'Progress-7 UPZ'!T14</f>
        <v>3</v>
      </c>
      <c r="H13" s="114">
        <f>+'Progress-7 UPZ'!AA14-'Progress-7 UPZ'!Z14</f>
        <v>12</v>
      </c>
      <c r="I13" s="115">
        <f>+'Progress-7 UPZ'!AG14-'Progress-7 UPZ'!AF14</f>
        <v>4</v>
      </c>
      <c r="J13" s="161"/>
      <c r="K13" s="161"/>
      <c r="L13" s="116">
        <f>+SUM(E13:I13)</f>
        <v>33</v>
      </c>
      <c r="M13" s="113">
        <v>100</v>
      </c>
      <c r="N13" s="115">
        <f t="shared" si="0"/>
        <v>3300</v>
      </c>
      <c r="O13" s="191"/>
    </row>
    <row r="14" spans="1:15" ht="12.75" thickBot="1" x14ac:dyDescent="0.25">
      <c r="A14" s="194" t="s">
        <v>2</v>
      </c>
      <c r="B14" s="197" t="s">
        <v>31</v>
      </c>
      <c r="C14" s="197"/>
      <c r="D14" s="83" t="s">
        <v>10</v>
      </c>
      <c r="E14" s="102"/>
      <c r="F14" s="103"/>
      <c r="G14" s="103"/>
      <c r="H14" s="103"/>
      <c r="I14" s="104"/>
      <c r="J14" s="159"/>
      <c r="K14" s="159"/>
      <c r="L14" s="105"/>
      <c r="M14" s="117"/>
      <c r="N14" s="118">
        <f t="shared" si="0"/>
        <v>0</v>
      </c>
      <c r="O14" s="108"/>
    </row>
    <row r="15" spans="1:15" ht="24" x14ac:dyDescent="0.2">
      <c r="A15" s="195"/>
      <c r="B15" s="188" t="s">
        <v>74</v>
      </c>
      <c r="C15" s="93" t="s">
        <v>75</v>
      </c>
      <c r="D15" s="84" t="s">
        <v>77</v>
      </c>
      <c r="E15" s="109">
        <f>+'Progress-7 UPZ'!I16-'Progress-7 UPZ'!H16</f>
        <v>0</v>
      </c>
      <c r="F15" s="110">
        <f>+'Progress-7 UPZ'!O16-'Progress-7 UPZ'!N16</f>
        <v>0</v>
      </c>
      <c r="G15" s="110">
        <f>+'Progress-7 UPZ'!U16-'Progress-7 UPZ'!T16</f>
        <v>24</v>
      </c>
      <c r="H15" s="110">
        <f>+'Progress-7 UPZ'!AA16-'Progress-7 UPZ'!Z16</f>
        <v>6</v>
      </c>
      <c r="I15" s="111">
        <f>+'Progress-7 UPZ'!AG16-'Progress-7 UPZ'!AF16</f>
        <v>2</v>
      </c>
      <c r="J15" s="160"/>
      <c r="K15" s="160"/>
      <c r="L15" s="112">
        <f t="shared" ref="L15:L27" si="1">+SUM(E15:I15)</f>
        <v>32</v>
      </c>
      <c r="M15" s="102">
        <v>0</v>
      </c>
      <c r="N15" s="104">
        <f t="shared" si="0"/>
        <v>0</v>
      </c>
      <c r="O15" s="189">
        <f>+SUM(N15:N27)</f>
        <v>210314</v>
      </c>
    </row>
    <row r="16" spans="1:15" x14ac:dyDescent="0.2">
      <c r="A16" s="195"/>
      <c r="B16" s="188"/>
      <c r="C16" s="93" t="s">
        <v>76</v>
      </c>
      <c r="D16" s="84" t="s">
        <v>10</v>
      </c>
      <c r="E16" s="109">
        <f>+'Progress-7 UPZ'!I17-'Progress-7 UPZ'!H17</f>
        <v>0</v>
      </c>
      <c r="F16" s="110">
        <f>+'Progress-7 UPZ'!O17-'Progress-7 UPZ'!N17</f>
        <v>0</v>
      </c>
      <c r="G16" s="110">
        <f>+'Progress-7 UPZ'!U17-'Progress-7 UPZ'!T17</f>
        <v>6246</v>
      </c>
      <c r="H16" s="110">
        <f>+'Progress-7 UPZ'!AA17-'Progress-7 UPZ'!Z17</f>
        <v>1682</v>
      </c>
      <c r="I16" s="111">
        <f>+'Progress-7 UPZ'!AG17-'Progress-7 UPZ'!AF17</f>
        <v>624</v>
      </c>
      <c r="J16" s="160"/>
      <c r="K16" s="160"/>
      <c r="L16" s="112">
        <f t="shared" si="1"/>
        <v>8552</v>
      </c>
      <c r="M16" s="109">
        <v>1</v>
      </c>
      <c r="N16" s="111">
        <f t="shared" si="0"/>
        <v>8552</v>
      </c>
      <c r="O16" s="190"/>
    </row>
    <row r="17" spans="1:15" ht="18" customHeight="1" x14ac:dyDescent="0.2">
      <c r="A17" s="195"/>
      <c r="B17" s="188" t="s">
        <v>16</v>
      </c>
      <c r="C17" s="93" t="s">
        <v>78</v>
      </c>
      <c r="D17" s="84" t="s">
        <v>30</v>
      </c>
      <c r="E17" s="109">
        <f>+'Progress-7 UPZ'!I18-'Progress-7 UPZ'!H18</f>
        <v>18</v>
      </c>
      <c r="F17" s="110">
        <f>+'Progress-7 UPZ'!O18-'Progress-7 UPZ'!N18</f>
        <v>8</v>
      </c>
      <c r="G17" s="110">
        <f>+'Progress-7 UPZ'!U18-'Progress-7 UPZ'!T18</f>
        <v>12</v>
      </c>
      <c r="H17" s="110">
        <f>+'Progress-7 UPZ'!AA18-'Progress-7 UPZ'!Z18</f>
        <v>6</v>
      </c>
      <c r="I17" s="111">
        <f>+'Progress-7 UPZ'!AG18-'Progress-7 UPZ'!AF18</f>
        <v>12</v>
      </c>
      <c r="J17" s="160"/>
      <c r="K17" s="160"/>
      <c r="L17" s="112">
        <f t="shared" si="1"/>
        <v>56</v>
      </c>
      <c r="M17" s="109">
        <v>0</v>
      </c>
      <c r="N17" s="111">
        <f t="shared" si="0"/>
        <v>0</v>
      </c>
      <c r="O17" s="190"/>
    </row>
    <row r="18" spans="1:15" ht="18" customHeight="1" x14ac:dyDescent="0.2">
      <c r="A18" s="195"/>
      <c r="B18" s="188"/>
      <c r="C18" s="93" t="s">
        <v>35</v>
      </c>
      <c r="D18" s="84" t="s">
        <v>33</v>
      </c>
      <c r="E18" s="109">
        <f>+'Progress-7 UPZ'!I19-'Progress-7 UPZ'!H19</f>
        <v>168</v>
      </c>
      <c r="F18" s="110">
        <f>+'Progress-7 UPZ'!O19-'Progress-7 UPZ'!N19</f>
        <v>424</v>
      </c>
      <c r="G18" s="110">
        <f>+'Progress-7 UPZ'!U19-'Progress-7 UPZ'!T19</f>
        <v>1228</v>
      </c>
      <c r="H18" s="110">
        <f>+'Progress-7 UPZ'!AA19-'Progress-7 UPZ'!Z19</f>
        <v>1550</v>
      </c>
      <c r="I18" s="111">
        <f>+'Progress-7 UPZ'!AG19-'Progress-7 UPZ'!AF19</f>
        <v>1088</v>
      </c>
      <c r="J18" s="160"/>
      <c r="K18" s="160"/>
      <c r="L18" s="112">
        <f t="shared" si="1"/>
        <v>4458</v>
      </c>
      <c r="M18" s="109">
        <v>1</v>
      </c>
      <c r="N18" s="111">
        <f t="shared" si="0"/>
        <v>4458</v>
      </c>
      <c r="O18" s="190"/>
    </row>
    <row r="19" spans="1:15" ht="18" customHeight="1" x14ac:dyDescent="0.2">
      <c r="A19" s="195"/>
      <c r="B19" s="188"/>
      <c r="C19" s="93" t="s">
        <v>32</v>
      </c>
      <c r="D19" s="84" t="s">
        <v>34</v>
      </c>
      <c r="E19" s="109">
        <f>+'Progress-7 UPZ'!I20-'Progress-7 UPZ'!H20</f>
        <v>112</v>
      </c>
      <c r="F19" s="110">
        <f>+'Progress-7 UPZ'!O20-'Progress-7 UPZ'!N20</f>
        <v>160</v>
      </c>
      <c r="G19" s="110">
        <f>+'Progress-7 UPZ'!U20-'Progress-7 UPZ'!T20</f>
        <v>210</v>
      </c>
      <c r="H19" s="110">
        <f>+'Progress-7 UPZ'!AA20-'Progress-7 UPZ'!Z20</f>
        <v>190</v>
      </c>
      <c r="I19" s="111">
        <f>+'Progress-7 UPZ'!AG20-'Progress-7 UPZ'!AF20</f>
        <v>310</v>
      </c>
      <c r="J19" s="160"/>
      <c r="K19" s="160"/>
      <c r="L19" s="112">
        <f t="shared" si="1"/>
        <v>982</v>
      </c>
      <c r="M19" s="109">
        <v>1</v>
      </c>
      <c r="N19" s="111">
        <f t="shared" si="0"/>
        <v>982</v>
      </c>
      <c r="O19" s="190"/>
    </row>
    <row r="20" spans="1:15" ht="18" customHeight="1" x14ac:dyDescent="0.2">
      <c r="A20" s="195"/>
      <c r="B20" s="188" t="s">
        <v>17</v>
      </c>
      <c r="C20" s="93" t="s">
        <v>56</v>
      </c>
      <c r="D20" s="84" t="s">
        <v>18</v>
      </c>
      <c r="E20" s="109">
        <f>+'Progress-7 UPZ'!I21-'Progress-7 UPZ'!H21</f>
        <v>77903</v>
      </c>
      <c r="F20" s="110">
        <f>+'Progress-7 UPZ'!O21-'Progress-7 UPZ'!N21</f>
        <v>183664</v>
      </c>
      <c r="G20" s="110">
        <f>+'Progress-7 UPZ'!U21-'Progress-7 UPZ'!T21</f>
        <v>20976</v>
      </c>
      <c r="H20" s="110">
        <f>+'Progress-7 UPZ'!AA21-'Progress-7 UPZ'!Z21</f>
        <v>154140</v>
      </c>
      <c r="I20" s="111">
        <f>+'Progress-7 UPZ'!AG21-'Progress-7 UPZ'!AF21</f>
        <v>65246</v>
      </c>
      <c r="J20" s="160"/>
      <c r="K20" s="160"/>
      <c r="L20" s="112">
        <f t="shared" si="1"/>
        <v>501929</v>
      </c>
      <c r="M20" s="109">
        <v>0</v>
      </c>
      <c r="N20" s="111">
        <f t="shared" si="0"/>
        <v>0</v>
      </c>
      <c r="O20" s="190"/>
    </row>
    <row r="21" spans="1:15" ht="18" customHeight="1" x14ac:dyDescent="0.2">
      <c r="A21" s="195"/>
      <c r="B21" s="188"/>
      <c r="C21" s="93" t="s">
        <v>57</v>
      </c>
      <c r="D21" s="84" t="s">
        <v>18</v>
      </c>
      <c r="E21" s="109">
        <f>+'Progress-7 UPZ'!I22-'Progress-7 UPZ'!H22</f>
        <v>136158</v>
      </c>
      <c r="F21" s="110">
        <f>+'Progress-7 UPZ'!O22-'Progress-7 UPZ'!N22</f>
        <v>76000</v>
      </c>
      <c r="G21" s="110">
        <f>+'Progress-7 UPZ'!U22-'Progress-7 UPZ'!T22</f>
        <v>147232</v>
      </c>
      <c r="H21" s="110">
        <f>+'Progress-7 UPZ'!AA22-'Progress-7 UPZ'!Z22</f>
        <v>153416</v>
      </c>
      <c r="I21" s="111">
        <f>+'Progress-7 UPZ'!AG22-'Progress-7 UPZ'!AF22</f>
        <v>30382</v>
      </c>
      <c r="J21" s="160"/>
      <c r="K21" s="160"/>
      <c r="L21" s="112">
        <f t="shared" si="1"/>
        <v>543188</v>
      </c>
      <c r="M21" s="109">
        <v>0</v>
      </c>
      <c r="N21" s="111">
        <f t="shared" si="0"/>
        <v>0</v>
      </c>
      <c r="O21" s="190"/>
    </row>
    <row r="22" spans="1:15" ht="18" customHeight="1" x14ac:dyDescent="0.2">
      <c r="A22" s="195"/>
      <c r="B22" s="188" t="s">
        <v>21</v>
      </c>
      <c r="C22" s="93" t="s">
        <v>45</v>
      </c>
      <c r="D22" s="84" t="s">
        <v>20</v>
      </c>
      <c r="E22" s="109">
        <f>+'Progress-7 UPZ'!I23-'Progress-7 UPZ'!H23</f>
        <v>1</v>
      </c>
      <c r="F22" s="110">
        <f>+'Progress-7 UPZ'!O23-'Progress-7 UPZ'!N23</f>
        <v>0</v>
      </c>
      <c r="G22" s="110">
        <f>+'Progress-7 UPZ'!U23-'Progress-7 UPZ'!T23</f>
        <v>0</v>
      </c>
      <c r="H22" s="110">
        <f>+'Progress-7 UPZ'!AA23-'Progress-7 UPZ'!Z23</f>
        <v>0</v>
      </c>
      <c r="I22" s="111">
        <f>+'Progress-7 UPZ'!AG23-'Progress-7 UPZ'!AF23</f>
        <v>0</v>
      </c>
      <c r="J22" s="160"/>
      <c r="K22" s="160"/>
      <c r="L22" s="112">
        <f t="shared" si="1"/>
        <v>1</v>
      </c>
      <c r="M22" s="109">
        <v>0</v>
      </c>
      <c r="N22" s="111">
        <f t="shared" si="0"/>
        <v>0</v>
      </c>
      <c r="O22" s="190"/>
    </row>
    <row r="23" spans="1:15" ht="18" customHeight="1" x14ac:dyDescent="0.2">
      <c r="A23" s="195"/>
      <c r="B23" s="188"/>
      <c r="C23" s="93" t="s">
        <v>46</v>
      </c>
      <c r="D23" s="84" t="s">
        <v>47</v>
      </c>
      <c r="E23" s="109">
        <f>+'Progress-7 UPZ'!I24-'Progress-7 UPZ'!H24</f>
        <v>4914</v>
      </c>
      <c r="F23" s="110">
        <f>+'Progress-7 UPZ'!O24-'Progress-7 UPZ'!N24</f>
        <v>13918</v>
      </c>
      <c r="G23" s="110">
        <f>+'Progress-7 UPZ'!U24-'Progress-7 UPZ'!T24</f>
        <v>11746</v>
      </c>
      <c r="H23" s="110">
        <f>+'Progress-7 UPZ'!AA24-'Progress-7 UPZ'!Z24</f>
        <v>15740</v>
      </c>
      <c r="I23" s="111">
        <f>+'Progress-7 UPZ'!AG24-'Progress-7 UPZ'!AF24</f>
        <v>15760</v>
      </c>
      <c r="J23" s="160"/>
      <c r="K23" s="160"/>
      <c r="L23" s="112">
        <f t="shared" si="1"/>
        <v>62078</v>
      </c>
      <c r="M23" s="109">
        <v>1</v>
      </c>
      <c r="N23" s="111">
        <f t="shared" si="0"/>
        <v>62078</v>
      </c>
      <c r="O23" s="190"/>
    </row>
    <row r="24" spans="1:15" ht="18" customHeight="1" x14ac:dyDescent="0.2">
      <c r="A24" s="195"/>
      <c r="B24" s="188" t="s">
        <v>19</v>
      </c>
      <c r="C24" s="93" t="s">
        <v>58</v>
      </c>
      <c r="D24" s="84" t="s">
        <v>30</v>
      </c>
      <c r="E24" s="109">
        <f>+'Progress-7 UPZ'!I25-'Progress-7 UPZ'!H25</f>
        <v>0</v>
      </c>
      <c r="F24" s="110">
        <f>+'Progress-7 UPZ'!O25-'Progress-7 UPZ'!N25</f>
        <v>0</v>
      </c>
      <c r="G24" s="110">
        <f>+'Progress-7 UPZ'!U25-'Progress-7 UPZ'!T25</f>
        <v>4</v>
      </c>
      <c r="H24" s="110">
        <f>+'Progress-7 UPZ'!AA25-'Progress-7 UPZ'!Z25</f>
        <v>2</v>
      </c>
      <c r="I24" s="111">
        <f>+'Progress-7 UPZ'!AG25-'Progress-7 UPZ'!AF25</f>
        <v>0</v>
      </c>
      <c r="J24" s="160"/>
      <c r="K24" s="160"/>
      <c r="L24" s="112">
        <f t="shared" si="1"/>
        <v>6</v>
      </c>
      <c r="M24" s="109">
        <v>0</v>
      </c>
      <c r="N24" s="111">
        <f t="shared" si="0"/>
        <v>0</v>
      </c>
      <c r="O24" s="190"/>
    </row>
    <row r="25" spans="1:15" ht="18" customHeight="1" x14ac:dyDescent="0.2">
      <c r="A25" s="195"/>
      <c r="B25" s="188"/>
      <c r="C25" s="93" t="s">
        <v>95</v>
      </c>
      <c r="D25" s="84" t="s">
        <v>34</v>
      </c>
      <c r="E25" s="109">
        <f>+'Progress-7 UPZ'!I26-'Progress-7 UPZ'!H26</f>
        <v>0</v>
      </c>
      <c r="F25" s="110">
        <f>+'Progress-7 UPZ'!O26-'Progress-7 UPZ'!N26</f>
        <v>0</v>
      </c>
      <c r="G25" s="110">
        <f>+'Progress-7 UPZ'!U26-'Progress-7 UPZ'!T26</f>
        <v>3622</v>
      </c>
      <c r="H25" s="110">
        <f>+'Progress-7 UPZ'!AA26-'Progress-7 UPZ'!Z26</f>
        <v>2426</v>
      </c>
      <c r="I25" s="111">
        <f>+'Progress-7 UPZ'!AG26-'Progress-7 UPZ'!AF26</f>
        <v>0</v>
      </c>
      <c r="J25" s="160"/>
      <c r="K25" s="160"/>
      <c r="L25" s="112">
        <f t="shared" si="1"/>
        <v>6048</v>
      </c>
      <c r="M25" s="109">
        <v>1</v>
      </c>
      <c r="N25" s="111">
        <f t="shared" si="0"/>
        <v>6048</v>
      </c>
      <c r="O25" s="190"/>
    </row>
    <row r="26" spans="1:15" ht="18" customHeight="1" x14ac:dyDescent="0.2">
      <c r="A26" s="195"/>
      <c r="B26" s="188" t="s">
        <v>22</v>
      </c>
      <c r="C26" s="93" t="s">
        <v>96</v>
      </c>
      <c r="D26" s="84" t="s">
        <v>98</v>
      </c>
      <c r="E26" s="109">
        <f>+'Progress-7 UPZ'!I27-'Progress-7 UPZ'!H27</f>
        <v>12</v>
      </c>
      <c r="F26" s="110">
        <f>+'Progress-7 UPZ'!O27-'Progress-7 UPZ'!N27</f>
        <v>8</v>
      </c>
      <c r="G26" s="110">
        <f>+'Progress-7 UPZ'!U27-'Progress-7 UPZ'!T27</f>
        <v>14</v>
      </c>
      <c r="H26" s="110">
        <f>+'Progress-7 UPZ'!AA27-'Progress-7 UPZ'!Z27</f>
        <v>8</v>
      </c>
      <c r="I26" s="111">
        <f>+'Progress-7 UPZ'!AG27-'Progress-7 UPZ'!AF27</f>
        <v>0</v>
      </c>
      <c r="J26" s="160"/>
      <c r="K26" s="160"/>
      <c r="L26" s="112">
        <f t="shared" si="1"/>
        <v>42</v>
      </c>
      <c r="M26" s="109">
        <v>0</v>
      </c>
      <c r="N26" s="111">
        <f t="shared" si="0"/>
        <v>0</v>
      </c>
      <c r="O26" s="190"/>
    </row>
    <row r="27" spans="1:15" ht="18" customHeight="1" thickBot="1" x14ac:dyDescent="0.25">
      <c r="A27" s="196"/>
      <c r="B27" s="192"/>
      <c r="C27" s="94" t="s">
        <v>97</v>
      </c>
      <c r="D27" s="85" t="s">
        <v>10</v>
      </c>
      <c r="E27" s="113">
        <f>+'Progress-7 UPZ'!I28-'Progress-7 UPZ'!H28</f>
        <v>17926</v>
      </c>
      <c r="F27" s="114">
        <f>+'Progress-7 UPZ'!O28-'Progress-7 UPZ'!N28</f>
        <v>30402</v>
      </c>
      <c r="G27" s="114">
        <f>+'Progress-7 UPZ'!U28-'Progress-7 UPZ'!T28</f>
        <v>23908</v>
      </c>
      <c r="H27" s="114">
        <f>+'Progress-7 UPZ'!AA28-'Progress-7 UPZ'!Z28</f>
        <v>54428</v>
      </c>
      <c r="I27" s="115">
        <f>+'Progress-7 UPZ'!AG28-'Progress-7 UPZ'!AF28</f>
        <v>1532</v>
      </c>
      <c r="J27" s="161"/>
      <c r="K27" s="161"/>
      <c r="L27" s="116">
        <f t="shared" si="1"/>
        <v>128196</v>
      </c>
      <c r="M27" s="113">
        <v>1</v>
      </c>
      <c r="N27" s="115">
        <f t="shared" si="0"/>
        <v>128196</v>
      </c>
      <c r="O27" s="191"/>
    </row>
    <row r="28" spans="1:15" ht="12.75" thickBot="1" x14ac:dyDescent="0.25">
      <c r="A28" s="194" t="s">
        <v>3</v>
      </c>
      <c r="B28" s="197" t="s">
        <v>36</v>
      </c>
      <c r="C28" s="197"/>
      <c r="D28" s="83" t="s">
        <v>10</v>
      </c>
      <c r="E28" s="102"/>
      <c r="F28" s="103"/>
      <c r="G28" s="103"/>
      <c r="H28" s="103"/>
      <c r="I28" s="104"/>
      <c r="J28" s="159"/>
      <c r="K28" s="159"/>
      <c r="L28" s="105"/>
      <c r="M28" s="117"/>
      <c r="N28" s="118">
        <f t="shared" si="0"/>
        <v>0</v>
      </c>
      <c r="O28" s="108"/>
    </row>
    <row r="29" spans="1:15" ht="24" x14ac:dyDescent="0.2">
      <c r="A29" s="195"/>
      <c r="B29" s="93" t="s">
        <v>8</v>
      </c>
      <c r="C29" s="93" t="s">
        <v>48</v>
      </c>
      <c r="D29" s="84" t="s">
        <v>12</v>
      </c>
      <c r="E29" s="109">
        <f>+'Progress-7 UPZ'!I30-'Progress-7 UPZ'!H30</f>
        <v>0</v>
      </c>
      <c r="F29" s="110">
        <f>+'Progress-7 UPZ'!O30-'Progress-7 UPZ'!N30</f>
        <v>0</v>
      </c>
      <c r="G29" s="110">
        <f>+'Progress-7 UPZ'!U30-'Progress-7 UPZ'!T30</f>
        <v>56</v>
      </c>
      <c r="H29" s="110">
        <f>+'Progress-7 UPZ'!AA30-'Progress-7 UPZ'!Z30</f>
        <v>0</v>
      </c>
      <c r="I29" s="111">
        <f>+'Progress-7 UPZ'!AG30-'Progress-7 UPZ'!AF30</f>
        <v>0</v>
      </c>
      <c r="J29" s="160"/>
      <c r="K29" s="160"/>
      <c r="L29" s="112">
        <f t="shared" ref="L29:L35" si="2">+SUM(E29:I29)</f>
        <v>56</v>
      </c>
      <c r="M29" s="102">
        <v>200</v>
      </c>
      <c r="N29" s="104">
        <f t="shared" si="0"/>
        <v>11200</v>
      </c>
      <c r="O29" s="204">
        <f>+SUM(N29:N35)</f>
        <v>25804</v>
      </c>
    </row>
    <row r="30" spans="1:15" ht="24" x14ac:dyDescent="0.2">
      <c r="A30" s="195"/>
      <c r="B30" s="93" t="s">
        <v>7</v>
      </c>
      <c r="C30" s="93" t="s">
        <v>49</v>
      </c>
      <c r="D30" s="84" t="s">
        <v>13</v>
      </c>
      <c r="E30" s="109">
        <f>+'Progress-7 UPZ'!I31-'Progress-7 UPZ'!H31</f>
        <v>0</v>
      </c>
      <c r="F30" s="110">
        <f>+'Progress-7 UPZ'!O31-'Progress-7 UPZ'!N31</f>
        <v>0</v>
      </c>
      <c r="G30" s="110">
        <f>+'Progress-7 UPZ'!U31-'Progress-7 UPZ'!T31</f>
        <v>12</v>
      </c>
      <c r="H30" s="110">
        <f>+'Progress-7 UPZ'!AA31-'Progress-7 UPZ'!Z31</f>
        <v>0</v>
      </c>
      <c r="I30" s="111">
        <f>+'Progress-7 UPZ'!AG31-'Progress-7 UPZ'!AF31</f>
        <v>0</v>
      </c>
      <c r="J30" s="160"/>
      <c r="K30" s="160"/>
      <c r="L30" s="112">
        <f t="shared" si="2"/>
        <v>12</v>
      </c>
      <c r="M30" s="109">
        <v>7</v>
      </c>
      <c r="N30" s="111">
        <f t="shared" si="0"/>
        <v>84</v>
      </c>
      <c r="O30" s="205"/>
    </row>
    <row r="31" spans="1:15" ht="24" x14ac:dyDescent="0.2">
      <c r="A31" s="195"/>
      <c r="B31" s="93" t="s">
        <v>79</v>
      </c>
      <c r="C31" s="93" t="s">
        <v>50</v>
      </c>
      <c r="D31" s="84" t="s">
        <v>14</v>
      </c>
      <c r="E31" s="109">
        <f>+'Progress-7 UPZ'!I32-'Progress-7 UPZ'!H32</f>
        <v>0</v>
      </c>
      <c r="F31" s="110">
        <f>+'Progress-7 UPZ'!O32-'Progress-7 UPZ'!N32</f>
        <v>0</v>
      </c>
      <c r="G31" s="110">
        <f>+'Progress-7 UPZ'!U32-'Progress-7 UPZ'!T32</f>
        <v>112</v>
      </c>
      <c r="H31" s="110">
        <f>+'Progress-7 UPZ'!AA32-'Progress-7 UPZ'!Z32</f>
        <v>0</v>
      </c>
      <c r="I31" s="111">
        <f>+'Progress-7 UPZ'!AG32-'Progress-7 UPZ'!AF32</f>
        <v>0</v>
      </c>
      <c r="J31" s="160"/>
      <c r="K31" s="160"/>
      <c r="L31" s="112">
        <f t="shared" si="2"/>
        <v>112</v>
      </c>
      <c r="M31" s="109">
        <v>7</v>
      </c>
      <c r="N31" s="111">
        <f t="shared" si="0"/>
        <v>784</v>
      </c>
      <c r="O31" s="205"/>
    </row>
    <row r="32" spans="1:15" ht="24" x14ac:dyDescent="0.2">
      <c r="A32" s="195"/>
      <c r="B32" s="93" t="s">
        <v>9</v>
      </c>
      <c r="C32" s="93" t="s">
        <v>51</v>
      </c>
      <c r="D32" s="84" t="s">
        <v>11</v>
      </c>
      <c r="E32" s="109">
        <f>+'Progress-7 UPZ'!I33-'Progress-7 UPZ'!H33</f>
        <v>0</v>
      </c>
      <c r="F32" s="110">
        <f>+'Progress-7 UPZ'!O33-'Progress-7 UPZ'!N33</f>
        <v>0</v>
      </c>
      <c r="G32" s="110">
        <f>+'Progress-7 UPZ'!U33-'Progress-7 UPZ'!T33</f>
        <v>44</v>
      </c>
      <c r="H32" s="110">
        <f>+'Progress-7 UPZ'!AA33-'Progress-7 UPZ'!Z33</f>
        <v>0</v>
      </c>
      <c r="I32" s="111">
        <f>+'Progress-7 UPZ'!AG33-'Progress-7 UPZ'!AF33</f>
        <v>0</v>
      </c>
      <c r="J32" s="160"/>
      <c r="K32" s="160"/>
      <c r="L32" s="112">
        <f t="shared" si="2"/>
        <v>44</v>
      </c>
      <c r="M32" s="109">
        <v>200</v>
      </c>
      <c r="N32" s="111">
        <f t="shared" si="0"/>
        <v>8800</v>
      </c>
      <c r="O32" s="205"/>
    </row>
    <row r="33" spans="1:15" ht="24" x14ac:dyDescent="0.2">
      <c r="A33" s="195"/>
      <c r="B33" s="91" t="s">
        <v>102</v>
      </c>
      <c r="C33" s="91" t="s">
        <v>103</v>
      </c>
      <c r="D33" s="86" t="s">
        <v>10</v>
      </c>
      <c r="E33" s="109">
        <f>+'Progress-7 UPZ'!I34-'Progress-7 UPZ'!H34</f>
        <v>0</v>
      </c>
      <c r="F33" s="110">
        <f>+'Progress-7 UPZ'!O34-'Progress-7 UPZ'!N34</f>
        <v>0</v>
      </c>
      <c r="G33" s="110">
        <f>+'Progress-7 UPZ'!U34-'Progress-7 UPZ'!T34</f>
        <v>2208</v>
      </c>
      <c r="H33" s="110">
        <f>+'Progress-7 UPZ'!AA34-'Progress-7 UPZ'!Z34</f>
        <v>0</v>
      </c>
      <c r="I33" s="111">
        <f>+'Progress-7 UPZ'!AG34-'Progress-7 UPZ'!AF34</f>
        <v>2168</v>
      </c>
      <c r="J33" s="160"/>
      <c r="K33" s="160"/>
      <c r="L33" s="112">
        <f t="shared" si="2"/>
        <v>4376</v>
      </c>
      <c r="M33" s="109">
        <v>1</v>
      </c>
      <c r="N33" s="111">
        <f t="shared" si="0"/>
        <v>4376</v>
      </c>
      <c r="O33" s="205"/>
    </row>
    <row r="34" spans="1:15" ht="24" x14ac:dyDescent="0.2">
      <c r="A34" s="195"/>
      <c r="B34" s="198" t="s">
        <v>80</v>
      </c>
      <c r="C34" s="91" t="s">
        <v>100</v>
      </c>
      <c r="D34" s="86" t="s">
        <v>55</v>
      </c>
      <c r="E34" s="109">
        <f>+'Progress-7 UPZ'!I35-'Progress-7 UPZ'!H35</f>
        <v>0</v>
      </c>
      <c r="F34" s="110">
        <f>+'Progress-7 UPZ'!O35-'Progress-7 UPZ'!N35</f>
        <v>0</v>
      </c>
      <c r="G34" s="110">
        <f>+'Progress-7 UPZ'!U35-'Progress-7 UPZ'!T35</f>
        <v>0</v>
      </c>
      <c r="H34" s="110">
        <f>+'Progress-7 UPZ'!AA35-'Progress-7 UPZ'!Z35</f>
        <v>0</v>
      </c>
      <c r="I34" s="111">
        <f>+'Progress-7 UPZ'!AG35-'Progress-7 UPZ'!AF35</f>
        <v>4</v>
      </c>
      <c r="J34" s="160"/>
      <c r="K34" s="160"/>
      <c r="L34" s="112">
        <f t="shared" si="2"/>
        <v>4</v>
      </c>
      <c r="M34" s="109">
        <v>0</v>
      </c>
      <c r="N34" s="111">
        <f t="shared" si="0"/>
        <v>0</v>
      </c>
      <c r="O34" s="205"/>
    </row>
    <row r="35" spans="1:15" ht="12.75" thickBot="1" x14ac:dyDescent="0.25">
      <c r="A35" s="196"/>
      <c r="B35" s="199"/>
      <c r="C35" s="92" t="s">
        <v>101</v>
      </c>
      <c r="D35" s="87" t="s">
        <v>10</v>
      </c>
      <c r="E35" s="113">
        <f>+'Progress-7 UPZ'!I36-'Progress-7 UPZ'!H36</f>
        <v>0</v>
      </c>
      <c r="F35" s="114">
        <f>+'Progress-7 UPZ'!O36-'Progress-7 UPZ'!N36</f>
        <v>0</v>
      </c>
      <c r="G35" s="114">
        <f>+'Progress-7 UPZ'!U36-'Progress-7 UPZ'!T36</f>
        <v>0</v>
      </c>
      <c r="H35" s="114">
        <f>+'Progress-7 UPZ'!AA36-'Progress-7 UPZ'!Z36</f>
        <v>0</v>
      </c>
      <c r="I35" s="115">
        <f>+'Progress-7 UPZ'!AG36-'Progress-7 UPZ'!AF36</f>
        <v>560</v>
      </c>
      <c r="J35" s="161"/>
      <c r="K35" s="161"/>
      <c r="L35" s="116">
        <f t="shared" si="2"/>
        <v>560</v>
      </c>
      <c r="M35" s="113">
        <v>1</v>
      </c>
      <c r="N35" s="115">
        <f t="shared" si="0"/>
        <v>560</v>
      </c>
      <c r="O35" s="206"/>
    </row>
    <row r="36" spans="1:15" ht="12.75" thickBot="1" x14ac:dyDescent="0.25">
      <c r="A36" s="200" t="s">
        <v>94</v>
      </c>
      <c r="B36" s="197" t="s">
        <v>53</v>
      </c>
      <c r="C36" s="197"/>
      <c r="D36" s="88" t="s">
        <v>28</v>
      </c>
      <c r="E36" s="119"/>
      <c r="F36" s="120"/>
      <c r="G36" s="120"/>
      <c r="H36" s="120"/>
      <c r="I36" s="121"/>
      <c r="J36" s="162"/>
      <c r="K36" s="162"/>
      <c r="L36" s="122"/>
      <c r="M36" s="117"/>
      <c r="N36" s="118">
        <f t="shared" si="0"/>
        <v>0</v>
      </c>
      <c r="O36" s="108"/>
    </row>
    <row r="37" spans="1:15" ht="24" x14ac:dyDescent="0.2">
      <c r="A37" s="201"/>
      <c r="B37" s="93" t="s">
        <v>26</v>
      </c>
      <c r="C37" s="93" t="s">
        <v>52</v>
      </c>
      <c r="D37" s="84" t="s">
        <v>54</v>
      </c>
      <c r="E37" s="109">
        <f>+'Progress-7 UPZ'!I38-'Progress-7 UPZ'!H38</f>
        <v>314</v>
      </c>
      <c r="F37" s="110">
        <f>+'Progress-7 UPZ'!O38-'Progress-7 UPZ'!N38</f>
        <v>278</v>
      </c>
      <c r="G37" s="110">
        <f>+'Progress-7 UPZ'!U38-'Progress-7 UPZ'!T38</f>
        <v>568</v>
      </c>
      <c r="H37" s="110">
        <f>+'Progress-7 UPZ'!AA38-'Progress-7 UPZ'!Z38</f>
        <v>2228</v>
      </c>
      <c r="I37" s="111">
        <f>+'Progress-7 UPZ'!AG38-'Progress-7 UPZ'!AF38</f>
        <v>1128</v>
      </c>
      <c r="J37" s="160"/>
      <c r="K37" s="160"/>
      <c r="L37" s="112">
        <f t="shared" ref="L37:L42" si="3">+SUM(E37:I37)</f>
        <v>4516</v>
      </c>
      <c r="M37" s="102">
        <v>1</v>
      </c>
      <c r="N37" s="104">
        <f t="shared" si="0"/>
        <v>4516</v>
      </c>
      <c r="O37" s="189">
        <f>+SUM(N37:N42)</f>
        <v>348757</v>
      </c>
    </row>
    <row r="38" spans="1:15" ht="24" x14ac:dyDescent="0.2">
      <c r="A38" s="201"/>
      <c r="B38" s="93" t="s">
        <v>81</v>
      </c>
      <c r="C38" s="93" t="s">
        <v>82</v>
      </c>
      <c r="D38" s="84" t="s">
        <v>92</v>
      </c>
      <c r="E38" s="109">
        <f>+'Progress-7 UPZ'!I39-'Progress-7 UPZ'!H39</f>
        <v>6</v>
      </c>
      <c r="F38" s="110">
        <f>+'Progress-7 UPZ'!O39-'Progress-7 UPZ'!N39</f>
        <v>12</v>
      </c>
      <c r="G38" s="110">
        <f>+'Progress-7 UPZ'!U39-'Progress-7 UPZ'!T39</f>
        <v>8</v>
      </c>
      <c r="H38" s="110">
        <f>+'Progress-7 UPZ'!AA39-'Progress-7 UPZ'!Z39</f>
        <v>22</v>
      </c>
      <c r="I38" s="111">
        <f>+'Progress-7 UPZ'!AG39-'Progress-7 UPZ'!AF39</f>
        <v>6</v>
      </c>
      <c r="J38" s="160"/>
      <c r="K38" s="160"/>
      <c r="L38" s="112">
        <f t="shared" si="3"/>
        <v>54</v>
      </c>
      <c r="M38" s="109">
        <v>100</v>
      </c>
      <c r="N38" s="111">
        <f t="shared" si="0"/>
        <v>5400</v>
      </c>
      <c r="O38" s="190"/>
    </row>
    <row r="39" spans="1:15" ht="24" x14ac:dyDescent="0.2">
      <c r="A39" s="201"/>
      <c r="B39" s="93" t="s">
        <v>83</v>
      </c>
      <c r="C39" s="93" t="s">
        <v>84</v>
      </c>
      <c r="D39" s="84" t="s">
        <v>10</v>
      </c>
      <c r="E39" s="109">
        <f>+'Progress-7 UPZ'!I40-'Progress-7 UPZ'!H40</f>
        <v>14214</v>
      </c>
      <c r="F39" s="110">
        <f>+'Progress-7 UPZ'!O40-'Progress-7 UPZ'!N40</f>
        <v>13644</v>
      </c>
      <c r="G39" s="110">
        <f>+'Progress-7 UPZ'!U40-'Progress-7 UPZ'!T40</f>
        <v>6580</v>
      </c>
      <c r="H39" s="110">
        <f>+'Progress-7 UPZ'!AA40-'Progress-7 UPZ'!Z40</f>
        <v>14180</v>
      </c>
      <c r="I39" s="111">
        <f>+'Progress-7 UPZ'!AG40-'Progress-7 UPZ'!AF40</f>
        <v>1964</v>
      </c>
      <c r="J39" s="160"/>
      <c r="K39" s="160"/>
      <c r="L39" s="112">
        <f t="shared" si="3"/>
        <v>50582</v>
      </c>
      <c r="M39" s="109">
        <v>1</v>
      </c>
      <c r="N39" s="111">
        <f t="shared" si="0"/>
        <v>50582</v>
      </c>
      <c r="O39" s="190"/>
    </row>
    <row r="40" spans="1:15" ht="24" x14ac:dyDescent="0.2">
      <c r="A40" s="201"/>
      <c r="B40" s="93" t="s">
        <v>85</v>
      </c>
      <c r="C40" s="93" t="s">
        <v>86</v>
      </c>
      <c r="D40" s="84" t="s">
        <v>10</v>
      </c>
      <c r="E40" s="109">
        <f>+'Progress-7 UPZ'!I41-'Progress-7 UPZ'!H41</f>
        <v>19327</v>
      </c>
      <c r="F40" s="110">
        <f>+'Progress-7 UPZ'!O41-'Progress-7 UPZ'!N41</f>
        <v>38000</v>
      </c>
      <c r="G40" s="110">
        <f>+'Progress-7 UPZ'!U41-'Progress-7 UPZ'!T41</f>
        <v>52550</v>
      </c>
      <c r="H40" s="110">
        <f>+'Progress-7 UPZ'!AA41-'Progress-7 UPZ'!Z41</f>
        <v>34228</v>
      </c>
      <c r="I40" s="111">
        <f>+'Progress-7 UPZ'!AG41-'Progress-7 UPZ'!AF41</f>
        <v>11788</v>
      </c>
      <c r="J40" s="160"/>
      <c r="K40" s="160"/>
      <c r="L40" s="112">
        <f t="shared" si="3"/>
        <v>155893</v>
      </c>
      <c r="M40" s="109">
        <v>1</v>
      </c>
      <c r="N40" s="111">
        <f t="shared" si="0"/>
        <v>155893</v>
      </c>
      <c r="O40" s="190"/>
    </row>
    <row r="41" spans="1:15" ht="24" x14ac:dyDescent="0.2">
      <c r="A41" s="201"/>
      <c r="B41" s="93" t="s">
        <v>87</v>
      </c>
      <c r="C41" s="93" t="s">
        <v>88</v>
      </c>
      <c r="D41" s="84" t="s">
        <v>93</v>
      </c>
      <c r="E41" s="109">
        <f>+'Progress-7 UPZ'!I42-'Progress-7 UPZ'!H42</f>
        <v>8</v>
      </c>
      <c r="F41" s="110">
        <f>+'Progress-7 UPZ'!O42-'Progress-7 UPZ'!N42</f>
        <v>16</v>
      </c>
      <c r="G41" s="110">
        <f>+'Progress-7 UPZ'!U42-'Progress-7 UPZ'!T42</f>
        <v>8</v>
      </c>
      <c r="H41" s="110">
        <f>+'Progress-7 UPZ'!AA42-'Progress-7 UPZ'!Z42</f>
        <v>6</v>
      </c>
      <c r="I41" s="111">
        <f>+'Progress-7 UPZ'!AG42-'Progress-7 UPZ'!AF42</f>
        <v>12</v>
      </c>
      <c r="J41" s="160"/>
      <c r="K41" s="160"/>
      <c r="L41" s="112">
        <f t="shared" si="3"/>
        <v>50</v>
      </c>
      <c r="M41" s="109">
        <v>2</v>
      </c>
      <c r="N41" s="111">
        <f t="shared" si="0"/>
        <v>100</v>
      </c>
      <c r="O41" s="190"/>
    </row>
    <row r="42" spans="1:15" ht="12.75" thickBot="1" x14ac:dyDescent="0.25">
      <c r="A42" s="202"/>
      <c r="B42" s="81" t="s">
        <v>89</v>
      </c>
      <c r="C42" s="81" t="s">
        <v>90</v>
      </c>
      <c r="D42" s="89" t="s">
        <v>91</v>
      </c>
      <c r="E42" s="113">
        <f>+'Progress-7 UPZ'!I43-'Progress-7 UPZ'!H43</f>
        <v>18628</v>
      </c>
      <c r="F42" s="114">
        <f>+'Progress-7 UPZ'!O43-'Progress-7 UPZ'!N43</f>
        <v>44502</v>
      </c>
      <c r="G42" s="114">
        <f>+'Progress-7 UPZ'!U43-'Progress-7 UPZ'!T43</f>
        <v>28306</v>
      </c>
      <c r="H42" s="114">
        <f>+'Progress-7 UPZ'!AA43-'Progress-7 UPZ'!Z43</f>
        <v>34798</v>
      </c>
      <c r="I42" s="115">
        <f>+'Progress-7 UPZ'!AG43-'Progress-7 UPZ'!AF43</f>
        <v>6032</v>
      </c>
      <c r="J42" s="161"/>
      <c r="K42" s="161"/>
      <c r="L42" s="116">
        <f t="shared" si="3"/>
        <v>132266</v>
      </c>
      <c r="M42" s="113">
        <v>1</v>
      </c>
      <c r="N42" s="115">
        <f t="shared" si="0"/>
        <v>132266</v>
      </c>
      <c r="O42" s="191"/>
    </row>
    <row r="43" spans="1:15" ht="13.5" thickBot="1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4">
        <f>+SUM(O4:O42)</f>
        <v>1051820</v>
      </c>
    </row>
    <row r="44" spans="1:15" ht="12.75" thickBot="1" x14ac:dyDescent="0.25">
      <c r="A44" s="123"/>
      <c r="B44" s="125" t="s">
        <v>110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</row>
  </sheetData>
  <mergeCells count="24">
    <mergeCell ref="A1:O1"/>
    <mergeCell ref="O37:O42"/>
    <mergeCell ref="A28:A35"/>
    <mergeCell ref="B28:C28"/>
    <mergeCell ref="B34:B35"/>
    <mergeCell ref="A36:A42"/>
    <mergeCell ref="B36:C36"/>
    <mergeCell ref="A3:A8"/>
    <mergeCell ref="B3:C3"/>
    <mergeCell ref="B4:B5"/>
    <mergeCell ref="O29:O35"/>
    <mergeCell ref="O4:O8"/>
    <mergeCell ref="A9:A13"/>
    <mergeCell ref="B9:C9"/>
    <mergeCell ref="A14:A27"/>
    <mergeCell ref="B14:C14"/>
    <mergeCell ref="B15:B16"/>
    <mergeCell ref="B17:B19"/>
    <mergeCell ref="B20:B21"/>
    <mergeCell ref="O10:O13"/>
    <mergeCell ref="O15:O27"/>
    <mergeCell ref="B22:B23"/>
    <mergeCell ref="B24:B25"/>
    <mergeCell ref="B26:B2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Progress-7 UPZ</vt:lpstr>
      <vt:lpstr>FY12 Report-7 UPZ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wb251437</dc:creator>
  <cp:lastModifiedBy>Santanu Lahiri</cp:lastModifiedBy>
  <cp:lastPrinted>2012-09-17T17:07:46Z</cp:lastPrinted>
  <dcterms:created xsi:type="dcterms:W3CDTF">2011-05-26T02:04:58Z</dcterms:created>
  <dcterms:modified xsi:type="dcterms:W3CDTF">2012-11-27T06:20:55Z</dcterms:modified>
</cp:coreProperties>
</file>